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ECJ7\EPOC-JTRE\EPOC-JTRE\JFHQ Branch\EXERCISES\JUNIPER COBRA\"/>
    </mc:Choice>
  </mc:AlternateContent>
  <bookViews>
    <workbookView xWindow="0" yWindow="28920" windowWidth="21570" windowHeight="7920"/>
  </bookViews>
  <sheets>
    <sheet name="Sheet1" sheetId="1" r:id="rId1"/>
    <sheet name="Data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Sheet1!$A$2:$O$228</definedName>
    <definedName name="_xlnm.Print_Titles" localSheetId="0">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" i="1" l="1"/>
  <c r="R16" i="1"/>
  <c r="R12" i="1" l="1"/>
  <c r="R7" i="1" l="1"/>
  <c r="R11" i="1"/>
  <c r="R10" i="1"/>
  <c r="R5" i="1"/>
  <c r="R8" i="1"/>
  <c r="R9" i="1"/>
  <c r="R6" i="1"/>
  <c r="R4" i="1"/>
  <c r="R3" i="1"/>
  <c r="R2" i="1" l="1"/>
  <c r="R15" i="1" s="1"/>
  <c r="R17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/>
  <c r="A76" i="1" l="1"/>
  <c r="A77" i="1" s="1"/>
  <c r="A78" i="1" s="1"/>
  <c r="A79" i="1" s="1"/>
  <c r="A80" i="1" s="1"/>
  <c r="A81" i="1" s="1"/>
  <c r="A82" i="1" s="1"/>
  <c r="A83" i="1" s="1"/>
  <c r="A84" i="1" s="1"/>
  <c r="A85" i="1" l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</calcChain>
</file>

<file path=xl/sharedStrings.xml><?xml version="1.0" encoding="utf-8"?>
<sst xmlns="http://schemas.openxmlformats.org/spreadsheetml/2006/main" count="1379" uniqueCount="670">
  <si>
    <t>JC22 IPC Registration &amp; Base Access</t>
  </si>
  <si>
    <t>Unit</t>
  </si>
  <si>
    <t>Duty Position</t>
  </si>
  <si>
    <t>Last Name</t>
  </si>
  <si>
    <t>First Name</t>
  </si>
  <si>
    <t>M.I.</t>
  </si>
  <si>
    <t>Rank</t>
  </si>
  <si>
    <t>Service</t>
  </si>
  <si>
    <t>DOD ID #</t>
  </si>
  <si>
    <t>NiPR Email</t>
  </si>
  <si>
    <t>Phone (DSN)</t>
  </si>
  <si>
    <t>EUCOM</t>
  </si>
  <si>
    <t>GS 13</t>
  </si>
  <si>
    <t>Contractor</t>
  </si>
  <si>
    <t>O4</t>
  </si>
  <si>
    <t>Navy</t>
  </si>
  <si>
    <t>Army</t>
  </si>
  <si>
    <t>O2</t>
  </si>
  <si>
    <t>Air Force</t>
  </si>
  <si>
    <t>Joint Staff</t>
  </si>
  <si>
    <t>O5</t>
  </si>
  <si>
    <t>CW3</t>
  </si>
  <si>
    <t>E7</t>
  </si>
  <si>
    <t>CW2</t>
  </si>
  <si>
    <t>E8</t>
  </si>
  <si>
    <t>Marines</t>
  </si>
  <si>
    <t>GS 12</t>
  </si>
  <si>
    <t>MDA</t>
  </si>
  <si>
    <t>NAVEUR</t>
  </si>
  <si>
    <t>GS 14</t>
  </si>
  <si>
    <t>Other</t>
  </si>
  <si>
    <t>NGA</t>
  </si>
  <si>
    <t>E3</t>
  </si>
  <si>
    <t>E2</t>
  </si>
  <si>
    <t>E4</t>
  </si>
  <si>
    <t>TRANSCOM</t>
  </si>
  <si>
    <t>DLA</t>
  </si>
  <si>
    <t>O3</t>
  </si>
  <si>
    <t>USAFE</t>
  </si>
  <si>
    <t>CENTCOM / SOCCENT</t>
  </si>
  <si>
    <t>SOCEUR</t>
  </si>
  <si>
    <t>O6</t>
  </si>
  <si>
    <t>E5</t>
  </si>
  <si>
    <t>10th AAMDC</t>
  </si>
  <si>
    <t>CW4</t>
  </si>
  <si>
    <t>5-7 ADA</t>
  </si>
  <si>
    <t>E9</t>
  </si>
  <si>
    <t>WO1</t>
  </si>
  <si>
    <t>E6</t>
  </si>
  <si>
    <t>GS 15</t>
  </si>
  <si>
    <t>505TH CTS</t>
  </si>
  <si>
    <t>USAREUR</t>
  </si>
  <si>
    <t>GS 7</t>
  </si>
  <si>
    <t>GS 8</t>
  </si>
  <si>
    <t>GS 9</t>
  </si>
  <si>
    <t>MARFOREUR</t>
  </si>
  <si>
    <t>GS 10</t>
  </si>
  <si>
    <t>GS 11</t>
  </si>
  <si>
    <t>CYBERCOM</t>
  </si>
  <si>
    <t>E 1</t>
  </si>
  <si>
    <t>174th</t>
  </si>
  <si>
    <t>164th</t>
  </si>
  <si>
    <t>DIA</t>
  </si>
  <si>
    <t>O1</t>
  </si>
  <si>
    <t>HICON</t>
  </si>
  <si>
    <t>Mitchell</t>
  </si>
  <si>
    <t>Victor</t>
  </si>
  <si>
    <t>G</t>
  </si>
  <si>
    <t>314-420-4247</t>
  </si>
  <si>
    <t>Hoefer</t>
  </si>
  <si>
    <t>Craig</t>
  </si>
  <si>
    <t>314-430-4247</t>
  </si>
  <si>
    <t>Salamone</t>
  </si>
  <si>
    <t>Joseph</t>
  </si>
  <si>
    <t>Harris</t>
  </si>
  <si>
    <t>Mary</t>
  </si>
  <si>
    <t>Levant Planner</t>
  </si>
  <si>
    <t>Hooper</t>
  </si>
  <si>
    <t>Thomas</t>
  </si>
  <si>
    <t>thomas.m.hooper2.ctr@mail.mil</t>
  </si>
  <si>
    <t>JTIMS Admin</t>
  </si>
  <si>
    <t>Stephenson</t>
  </si>
  <si>
    <t>John</t>
  </si>
  <si>
    <t>315-430-7047</t>
  </si>
  <si>
    <t>PAO</t>
  </si>
  <si>
    <t>Ames</t>
  </si>
  <si>
    <t>Jodi</t>
  </si>
  <si>
    <t>324.412.8151</t>
  </si>
  <si>
    <t>PA White Cell</t>
  </si>
  <si>
    <t>Hession</t>
  </si>
  <si>
    <t>Amy</t>
  </si>
  <si>
    <t>amy.p.hession.ctr@mail.mil</t>
  </si>
  <si>
    <t>J35 Plans Div - Levant Branch</t>
  </si>
  <si>
    <t>Stark</t>
  </si>
  <si>
    <t>Neil</t>
  </si>
  <si>
    <t>neil.b.stark.mil@mail.mil</t>
  </si>
  <si>
    <t>314-430-7216</t>
  </si>
  <si>
    <t>NAVEUR Exercise Support</t>
  </si>
  <si>
    <t>Fatigate</t>
  </si>
  <si>
    <t>P</t>
  </si>
  <si>
    <t>john.fatigate.ctr@ncte.hpc.mil</t>
  </si>
  <si>
    <t>312-341-4033</t>
  </si>
  <si>
    <t>O'Brien</t>
  </si>
  <si>
    <t>Kenneth</t>
  </si>
  <si>
    <t>kenneth.obrien.ctr@ncte.hpc.mil</t>
  </si>
  <si>
    <t>312-341-4747</t>
  </si>
  <si>
    <t>Bryant</t>
  </si>
  <si>
    <t>Oliver</t>
  </si>
  <si>
    <t>oliver.bryant.ctr@ncte.hpc.mil</t>
  </si>
  <si>
    <t>312-341-2145</t>
  </si>
  <si>
    <t>Joint Contingency Planner</t>
  </si>
  <si>
    <t>Martin</t>
  </si>
  <si>
    <t>Zachary</t>
  </si>
  <si>
    <t>zachary.w.martin24.miL@mail.mil</t>
  </si>
  <si>
    <t>324-412-5393</t>
  </si>
  <si>
    <t>BMD Planner</t>
  </si>
  <si>
    <t>Peppe</t>
  </si>
  <si>
    <t>craig.t.peppe.civ@mail.mil</t>
  </si>
  <si>
    <t>324-412-5412</t>
  </si>
  <si>
    <t>Israel Desk Officer</t>
  </si>
  <si>
    <t>LeVan</t>
  </si>
  <si>
    <t>Dominick</t>
  </si>
  <si>
    <t>dominick.l.levan.mil@mail.mil</t>
  </si>
  <si>
    <t>324-412-5395</t>
  </si>
  <si>
    <t>USTC Lead Planner</t>
  </si>
  <si>
    <t>Dawson</t>
  </si>
  <si>
    <t>Eric</t>
  </si>
  <si>
    <t>eric.l.dawson4.civ@mail.mil</t>
  </si>
  <si>
    <t>314-770-7538</t>
  </si>
  <si>
    <t>Event Lead</t>
  </si>
  <si>
    <t>Valko</t>
  </si>
  <si>
    <t xml:space="preserve">Toby </t>
  </si>
  <si>
    <t>toby.valko.ctr@mda.mil</t>
  </si>
  <si>
    <t>312-721-0238</t>
  </si>
  <si>
    <t>Ross</t>
  </si>
  <si>
    <t>Michael</t>
  </si>
  <si>
    <t>michael.ross.ctr@mda.mil</t>
  </si>
  <si>
    <t>312-721-0647</t>
  </si>
  <si>
    <t>Link Engineer</t>
  </si>
  <si>
    <t>Blair</t>
  </si>
  <si>
    <t>Aaron</t>
  </si>
  <si>
    <t>D</t>
  </si>
  <si>
    <t>aaron.blair.ctr@mda.mil</t>
  </si>
  <si>
    <t>312-721-6950</t>
  </si>
  <si>
    <t>Mission Engineer</t>
  </si>
  <si>
    <t>Powell</t>
  </si>
  <si>
    <t>Garth</t>
  </si>
  <si>
    <t>garth.powell.ctr@mda.mil</t>
  </si>
  <si>
    <t>312-721-0928</t>
  </si>
  <si>
    <t>Network Engineer</t>
  </si>
  <si>
    <t>Rivera Camacho</t>
  </si>
  <si>
    <t>Rafael</t>
  </si>
  <si>
    <t>rafael.riveracamacho.ctr@mda.mil</t>
  </si>
  <si>
    <t>312-721-0479</t>
  </si>
  <si>
    <t>Newman</t>
  </si>
  <si>
    <t>Dan</t>
  </si>
  <si>
    <t>dan.newman.ctr@mda.mil</t>
  </si>
  <si>
    <t>OPIR</t>
  </si>
  <si>
    <t>Reels</t>
  </si>
  <si>
    <t>Michelle</t>
  </si>
  <si>
    <t>michelle.reels.ctr@mda.mil</t>
  </si>
  <si>
    <t>719-721-8078</t>
  </si>
  <si>
    <t>Mission Director</t>
  </si>
  <si>
    <t>Horr</t>
  </si>
  <si>
    <t>Matthew</t>
  </si>
  <si>
    <t>matthew.horr@mda.mil</t>
  </si>
  <si>
    <t xml:space="preserve">(719) 331-5779 </t>
  </si>
  <si>
    <t>TEAMS Support</t>
  </si>
  <si>
    <t>Elstad</t>
  </si>
  <si>
    <t>john.elstad.ctr@mda.mil</t>
  </si>
  <si>
    <t>(719) 721-9706</t>
  </si>
  <si>
    <t>Exercise Planner</t>
  </si>
  <si>
    <t>Cornelius</t>
  </si>
  <si>
    <t>john.t.cornelius.ctr@mail.mil</t>
  </si>
  <si>
    <t>312-889-7710</t>
  </si>
  <si>
    <t>ECJ9 Exercise Planner</t>
  </si>
  <si>
    <t>Williams</t>
  </si>
  <si>
    <t>Bradley</t>
  </si>
  <si>
    <t>bradley.s.williams7.mil@mail.mil</t>
  </si>
  <si>
    <t>324-412-9173</t>
  </si>
  <si>
    <t>Butners</t>
  </si>
  <si>
    <t>Dainis</t>
  </si>
  <si>
    <t>dainis.a.butners.mil@mail.mil</t>
  </si>
  <si>
    <t>Huff</t>
  </si>
  <si>
    <t>L.</t>
  </si>
  <si>
    <t>michael.l.huff32.civ@mail.mil</t>
  </si>
  <si>
    <t>314-537-3247</t>
  </si>
  <si>
    <t>Metaxas</t>
  </si>
  <si>
    <t>Sean</t>
  </si>
  <si>
    <t>sean.l.metaxas.ctr@mail.mil</t>
  </si>
  <si>
    <t>314-537-3250</t>
  </si>
  <si>
    <t>Longhenry</t>
  </si>
  <si>
    <t>Heather</t>
  </si>
  <si>
    <t>D.</t>
  </si>
  <si>
    <t>heather.d.longhenry.mil@mail.mil</t>
  </si>
  <si>
    <t>314-537-3334</t>
  </si>
  <si>
    <t>Moore</t>
  </si>
  <si>
    <t>Russell</t>
  </si>
  <si>
    <t>A.</t>
  </si>
  <si>
    <t>russell.a.moore45.mil@mail.mil</t>
  </si>
  <si>
    <t>314-537-4640</t>
  </si>
  <si>
    <t>B.</t>
  </si>
  <si>
    <t>T.</t>
  </si>
  <si>
    <t>Zaleski</t>
  </si>
  <si>
    <t>Tor</t>
  </si>
  <si>
    <t>M.</t>
  </si>
  <si>
    <t>314-526-0568</t>
  </si>
  <si>
    <t>Crotchett</t>
  </si>
  <si>
    <t xml:space="preserve">David </t>
  </si>
  <si>
    <t>324-639-7289</t>
  </si>
  <si>
    <t>Keechi</t>
  </si>
  <si>
    <t>R.</t>
  </si>
  <si>
    <t>314-528-7823</t>
  </si>
  <si>
    <t>Guevara</t>
  </si>
  <si>
    <t>Jorge</t>
  </si>
  <si>
    <t>Grogan</t>
  </si>
  <si>
    <t>Daniel</t>
  </si>
  <si>
    <t>daniel.h.grogan.mil@mail.mil</t>
  </si>
  <si>
    <t>314-528-7770</t>
  </si>
  <si>
    <t>Jackson</t>
  </si>
  <si>
    <t>heather.m.jackson11.mil@mail.mil</t>
  </si>
  <si>
    <t>314-528-7971</t>
  </si>
  <si>
    <t>F.</t>
  </si>
  <si>
    <t>J.</t>
  </si>
  <si>
    <t>314-523-0295</t>
  </si>
  <si>
    <t>Moll</t>
  </si>
  <si>
    <t>George</t>
  </si>
  <si>
    <t>george.m.moll.civ@mail.mil</t>
  </si>
  <si>
    <t>Turnbull</t>
  </si>
  <si>
    <t>Chad</t>
  </si>
  <si>
    <t>E.</t>
  </si>
  <si>
    <t>chad.e.turnbull.civ@mail.mil</t>
  </si>
  <si>
    <t>314-523-0601</t>
  </si>
  <si>
    <t>Robert</t>
  </si>
  <si>
    <t>N.</t>
  </si>
  <si>
    <t>Huntsville, AL</t>
  </si>
  <si>
    <t>256-682-5060 (cell)</t>
  </si>
  <si>
    <t>Chief Plans &amp; Exercises</t>
  </si>
  <si>
    <t>Jolly</t>
  </si>
  <si>
    <t>Eugene</t>
  </si>
  <si>
    <t>eugene.l.jolly.mil@mail.mil</t>
  </si>
  <si>
    <t>324-555-7522</t>
  </si>
  <si>
    <t>C4I Planner</t>
  </si>
  <si>
    <t>Hosler</t>
  </si>
  <si>
    <t>Andrew</t>
  </si>
  <si>
    <t>andrew.k.hosler.ctr@mail.mil</t>
  </si>
  <si>
    <t>324-412-8058</t>
  </si>
  <si>
    <t>Sprout</t>
  </si>
  <si>
    <t>robert.h.sprout.civ@mail.mil</t>
  </si>
  <si>
    <t>324-412-8286</t>
  </si>
  <si>
    <t>CCIB Co-Chair</t>
  </si>
  <si>
    <t>Cater</t>
  </si>
  <si>
    <t>William</t>
  </si>
  <si>
    <t>william.j.cater.civ@mail.mil</t>
  </si>
  <si>
    <t>324-412-2427</t>
  </si>
  <si>
    <t>Attendees</t>
  </si>
  <si>
    <t>COMMS Support</t>
  </si>
  <si>
    <t>Hucks</t>
  </si>
  <si>
    <t xml:space="preserve">Christopher </t>
  </si>
  <si>
    <t xml:space="preserve">(813) 828-0790 </t>
  </si>
  <si>
    <t xml:space="preserve"> Zackery </t>
  </si>
  <si>
    <t>zackery.m.blair.mil@mail.mil</t>
  </si>
  <si>
    <t xml:space="preserve"> (813) 827-8169 </t>
  </si>
  <si>
    <t>Garcia Munoz</t>
  </si>
  <si>
    <t>Gerardo</t>
  </si>
  <si>
    <t>gerardo.garciamunoz.mil@mail.mil</t>
  </si>
  <si>
    <t>Joshua</t>
  </si>
  <si>
    <t>joshua.d.howell25.mil@mail.mil</t>
  </si>
  <si>
    <t xml:space="preserve">(706) 544-1199 </t>
  </si>
  <si>
    <t>CCC Comms Planner</t>
  </si>
  <si>
    <t>Hanson</t>
  </si>
  <si>
    <t>Steven</t>
  </si>
  <si>
    <t>steven.n.hanson.mil@mail.mil</t>
  </si>
  <si>
    <t xml:space="preserve">(813) 828-0632 </t>
  </si>
  <si>
    <t>Cofield</t>
  </si>
  <si>
    <t>Jarrad</t>
  </si>
  <si>
    <t>jarrad.k.cofield2.mil@mail.mil</t>
  </si>
  <si>
    <t>ECJ67 Planner</t>
  </si>
  <si>
    <t>Proto</t>
  </si>
  <si>
    <t>Charles</t>
  </si>
  <si>
    <t>charles.proto.civ@mail.mil</t>
  </si>
  <si>
    <t>324-412-6286</t>
  </si>
  <si>
    <t>ECJ43/EDDOC</t>
  </si>
  <si>
    <t>Wilgus</t>
  </si>
  <si>
    <t>Jared</t>
  </si>
  <si>
    <t>jared.t.wilgus.mil@mail.mil</t>
  </si>
  <si>
    <t>324-412-4226</t>
  </si>
  <si>
    <t>ECJ45</t>
  </si>
  <si>
    <t>Wallaart</t>
  </si>
  <si>
    <t>324-412-4236</t>
  </si>
  <si>
    <t>324-412-4180</t>
  </si>
  <si>
    <t>CCC AE/Exercise Planner</t>
  </si>
  <si>
    <t>Chapman</t>
  </si>
  <si>
    <t>eric.chapman.6@us.af.mil</t>
  </si>
  <si>
    <t>312-243-2021</t>
  </si>
  <si>
    <t>French</t>
  </si>
  <si>
    <t>Toby</t>
  </si>
  <si>
    <t>toby.french@us.af.mil</t>
  </si>
  <si>
    <t>312-243-2783</t>
  </si>
  <si>
    <t>603d AOC Rep to JTF-I</t>
  </si>
  <si>
    <t>Groom</t>
  </si>
  <si>
    <t>Kevin</t>
  </si>
  <si>
    <t>kevin.groom.2@us.af.mil</t>
  </si>
  <si>
    <t>314-478-7890</t>
  </si>
  <si>
    <t>Intel Exercise Planner</t>
  </si>
  <si>
    <t>Voboril</t>
  </si>
  <si>
    <t>Deborah</t>
  </si>
  <si>
    <t>deborah.b.voboril.civ@mail.mil</t>
  </si>
  <si>
    <t>314-430-2712</t>
  </si>
  <si>
    <t>Baker</t>
  </si>
  <si>
    <t>Wendell</t>
  </si>
  <si>
    <t>wendell.t.baker.civ@mail.mil</t>
  </si>
  <si>
    <t>314-430-6712</t>
  </si>
  <si>
    <t>Gina</t>
  </si>
  <si>
    <t>gina.m.baker2.ctr@mail.mil</t>
  </si>
  <si>
    <t>#</t>
  </si>
  <si>
    <t>CCC OpsO</t>
  </si>
  <si>
    <t>Lemaster</t>
  </si>
  <si>
    <t>Ralph</t>
  </si>
  <si>
    <t>ralph.e.lemaster2.mil@mail.mil</t>
  </si>
  <si>
    <t>314-430-4232</t>
  </si>
  <si>
    <t>JECC Team Lead</t>
  </si>
  <si>
    <t>Wimmer</t>
  </si>
  <si>
    <t>matthew.r.wimmer.mil@mail.mil</t>
  </si>
  <si>
    <t>312-278-6927</t>
  </si>
  <si>
    <t>JECC J37</t>
  </si>
  <si>
    <t>Aeschliman</t>
  </si>
  <si>
    <t>joshua.j.aeschliman.mil@mail.mil</t>
  </si>
  <si>
    <t>312-278-6860</t>
  </si>
  <si>
    <t>MOC Training Team</t>
  </si>
  <si>
    <t>Hardegen</t>
  </si>
  <si>
    <t>robert.p.hardegen@navy.mil</t>
  </si>
  <si>
    <t>JS Lead-EUCOM Desk Officer</t>
  </si>
  <si>
    <t>O'Neill</t>
  </si>
  <si>
    <t>michael.h.oneill.civ@mail.mil</t>
  </si>
  <si>
    <t>312-668-7795</t>
  </si>
  <si>
    <t>JS Chief Control</t>
  </si>
  <si>
    <t>Winkler</t>
  </si>
  <si>
    <t>Paul</t>
  </si>
  <si>
    <t>paul.h.winkler.ctr@mail.mil</t>
  </si>
  <si>
    <t>312-668-6440</t>
  </si>
  <si>
    <t>JS Deputy Controller</t>
  </si>
  <si>
    <t>Reeve</t>
  </si>
  <si>
    <t>robert.k.reeve2.ctr@mail.mil</t>
  </si>
  <si>
    <t>312-668-6820</t>
  </si>
  <si>
    <t>JS OE Lead</t>
  </si>
  <si>
    <t>King</t>
  </si>
  <si>
    <t>Devin</t>
  </si>
  <si>
    <t>devin.m.king.ctr@mail.mil</t>
  </si>
  <si>
    <t>312-668-5165</t>
  </si>
  <si>
    <t>JS MSEL Manager</t>
  </si>
  <si>
    <t>Exterkate</t>
  </si>
  <si>
    <t>Linda</t>
  </si>
  <si>
    <t>linda.m.exterkate.ctr@mail.mil</t>
  </si>
  <si>
    <t>312-668-7862</t>
  </si>
  <si>
    <t>JS Scenario Manager</t>
  </si>
  <si>
    <t>McFarland</t>
  </si>
  <si>
    <t>thomas.w.mcfarland.ctr@mail.mil</t>
  </si>
  <si>
    <t>312-668-7454</t>
  </si>
  <si>
    <t>Sustainment Planner</t>
  </si>
  <si>
    <t>Hollaway</t>
  </si>
  <si>
    <t>george.m.hollaway.ctr@mail.mil</t>
  </si>
  <si>
    <t>312-668-7492</t>
  </si>
  <si>
    <t>Howell</t>
  </si>
  <si>
    <t>CCJ7 DJ7</t>
  </si>
  <si>
    <t>Zero</t>
  </si>
  <si>
    <t>Guy</t>
  </si>
  <si>
    <t>guy.m.zero.civ@mail.mil</t>
  </si>
  <si>
    <t>312-529-7004</t>
  </si>
  <si>
    <t>CCJ7 Exercise Planner</t>
  </si>
  <si>
    <t>Welt</t>
  </si>
  <si>
    <t>dixon.d.welt.ctr@mail.mil</t>
  </si>
  <si>
    <t>312-529 7057</t>
  </si>
  <si>
    <t>CCJ35</t>
  </si>
  <si>
    <t>Allaire</t>
  </si>
  <si>
    <t>Matt</t>
  </si>
  <si>
    <t>matthew.t.allaire.civ@mail.mil</t>
  </si>
  <si>
    <t>312-529-3523</t>
  </si>
  <si>
    <t>TAMD Planner</t>
  </si>
  <si>
    <t>Troil</t>
  </si>
  <si>
    <t>S.</t>
  </si>
  <si>
    <t>eric.s.troil.ctr@mail.mil</t>
  </si>
  <si>
    <t>312-529-5389</t>
  </si>
  <si>
    <t>CCJ45 Israel Planner</t>
  </si>
  <si>
    <t>Koeppen</t>
  </si>
  <si>
    <t>Johnathan</t>
  </si>
  <si>
    <t>johnathan.m.koeppen.mil@mail.mil</t>
  </si>
  <si>
    <t>312-529-2063</t>
  </si>
  <si>
    <t>CCJ6</t>
  </si>
  <si>
    <t>Harrington</t>
  </si>
  <si>
    <t>Adam</t>
  </si>
  <si>
    <t>adam.m.harrington4.mil@mail.mil</t>
  </si>
  <si>
    <t>312-529-6095</t>
  </si>
  <si>
    <t xml:space="preserve"> AFCENT A5 / Exercise Planner</t>
  </si>
  <si>
    <t>Akalaonu</t>
  </si>
  <si>
    <t>Okechukwu</t>
  </si>
  <si>
    <t>okechukwu.akalaonu.ctr@afcent.af.mil</t>
  </si>
  <si>
    <t>313-717-6939</t>
  </si>
  <si>
    <t>MARCENT /Security Cooperation Analyst</t>
  </si>
  <si>
    <t>Grabicki</t>
  </si>
  <si>
    <t>Anthony</t>
  </si>
  <si>
    <t>anthony.grabicki.ctr@usmc.mil</t>
  </si>
  <si>
    <t>312-651-4213</t>
  </si>
  <si>
    <t>NAVCENT N5 Planner</t>
  </si>
  <si>
    <t>Blount</t>
  </si>
  <si>
    <t>bradley.blount@me.navy.mil</t>
  </si>
  <si>
    <t>318-439-9018</t>
  </si>
  <si>
    <t>Legal Advisor</t>
  </si>
  <si>
    <t>Mathieu</t>
  </si>
  <si>
    <t>Nicholas "Walt"</t>
  </si>
  <si>
    <t>nicholas.p.mathieu.mil@mail.mil</t>
  </si>
  <si>
    <t>Deputy Command Chaplain</t>
  </si>
  <si>
    <t>Gilliam</t>
  </si>
  <si>
    <t>joshua.j.gilliam3.mil@mail.mil</t>
  </si>
  <si>
    <t>312-430-8133</t>
  </si>
  <si>
    <t xml:space="preserve">JMSC - 7th ATC </t>
  </si>
  <si>
    <t xml:space="preserve">10 AAMDC - AMD Standardization </t>
  </si>
  <si>
    <t>USAREUR HQ - Exercise Planner</t>
  </si>
  <si>
    <t xml:space="preserve">21st TSC - Exercise Planner </t>
  </si>
  <si>
    <t xml:space="preserve">10 AAMDC - Intel Planner </t>
  </si>
  <si>
    <t xml:space="preserve">21st TSC - IT Specialist </t>
  </si>
  <si>
    <t xml:space="preserve">10 AAMDC - Logistics Planner </t>
  </si>
  <si>
    <t xml:space="preserve">10 AAMDC - NETOPS Officer </t>
  </si>
  <si>
    <t xml:space="preserve">USAREUR HQ G33 - Operations Officer </t>
  </si>
  <si>
    <t xml:space="preserve">USAREUR HQ G7 - SETAF-AF </t>
  </si>
  <si>
    <t xml:space="preserve">USAREUR HQ G3 AMD - Deputy Branch Chief </t>
  </si>
  <si>
    <t>tor.m.zaleski.mil@mail.mil</t>
  </si>
  <si>
    <t>Intel Planner</t>
  </si>
  <si>
    <t>Lombardo</t>
  </si>
  <si>
    <t>Dominic</t>
  </si>
  <si>
    <t>dominic.lombardo@us.af.mil</t>
  </si>
  <si>
    <t>480-9224</t>
  </si>
  <si>
    <t>Richard</t>
  </si>
  <si>
    <t>Dixon</t>
  </si>
  <si>
    <t>C.</t>
  </si>
  <si>
    <t>P.</t>
  </si>
  <si>
    <t>K.</t>
  </si>
  <si>
    <t>H.</t>
  </si>
  <si>
    <t>G.</t>
  </si>
  <si>
    <t>W.</t>
  </si>
  <si>
    <t>M .</t>
  </si>
  <si>
    <t>Foreign Disclosure Officer</t>
  </si>
  <si>
    <t>Bayer</t>
  </si>
  <si>
    <t>Renee</t>
  </si>
  <si>
    <t>renee.d.bayer.civ@mail.mil</t>
  </si>
  <si>
    <t>314-430-5208</t>
  </si>
  <si>
    <t>matthew.p.wallaart.mil@mail.mil</t>
  </si>
  <si>
    <t>john.a.stephenson12.ctr@mail.mil</t>
  </si>
  <si>
    <t>jodi.l.ames.civ@mail.mil</t>
  </si>
  <si>
    <t>christopher.c.hucks.mil@mail.mil</t>
  </si>
  <si>
    <t>312-836-4076</t>
  </si>
  <si>
    <t>324-412-4878</t>
  </si>
  <si>
    <t>324-412-6601</t>
  </si>
  <si>
    <t>A32 Plans and Programs</t>
  </si>
  <si>
    <t>Acker</t>
  </si>
  <si>
    <t>S</t>
  </si>
  <si>
    <t>michael.acker.1@us.af.mil</t>
  </si>
  <si>
    <t>314-478-1695</t>
  </si>
  <si>
    <t>Pedigo</t>
  </si>
  <si>
    <t>Lucas</t>
  </si>
  <si>
    <t>matthew.r.keechi.mil@mail.mil</t>
  </si>
  <si>
    <t>jorge.a.guevara.mil@mail.mil</t>
  </si>
  <si>
    <t>david.b.crotchett.civ@mail.mil</t>
  </si>
  <si>
    <t xml:space="preserve">Seagull PM </t>
  </si>
  <si>
    <t>Iglesias</t>
  </si>
  <si>
    <t>anthony.s.iglesias2.mil@mail.mil</t>
  </si>
  <si>
    <t>324-412-6002</t>
  </si>
  <si>
    <t>TF SPT NCOIC</t>
  </si>
  <si>
    <t>lucas.w.pedigo.mil@mail.mil</t>
  </si>
  <si>
    <t>314-531-4106</t>
  </si>
  <si>
    <t>MCB OIC</t>
  </si>
  <si>
    <t>Wozniak</t>
  </si>
  <si>
    <t>andrew.d.wozniak.mil@mail.mil</t>
  </si>
  <si>
    <t>314-523-1600</t>
  </si>
  <si>
    <t>N7 Depty</t>
  </si>
  <si>
    <t>Linderman</t>
  </si>
  <si>
    <t>Craig.Linderman@eu.navy.mil</t>
  </si>
  <si>
    <t>314-626-1769</t>
  </si>
  <si>
    <t>Exercise Lead</t>
  </si>
  <si>
    <t>Rochleder</t>
  </si>
  <si>
    <t>Friedrich</t>
  </si>
  <si>
    <t>friedrich.rochleder@eu.navy.mil</t>
  </si>
  <si>
    <t>314-626-1273</t>
  </si>
  <si>
    <t>Intel Lead</t>
  </si>
  <si>
    <t>Johnston</t>
  </si>
  <si>
    <t>Ian</t>
  </si>
  <si>
    <t>ian.f.johnston@eu.navy.mil</t>
  </si>
  <si>
    <t>314 626 2134</t>
  </si>
  <si>
    <t>FDO</t>
  </si>
  <si>
    <t>Fletcher</t>
  </si>
  <si>
    <t>Monte</t>
  </si>
  <si>
    <t>monte.fletcher@eu.navy.mil</t>
  </si>
  <si>
    <t>314-626-1971</t>
  </si>
  <si>
    <t>Medical</t>
  </si>
  <si>
    <t>Richard.king@eu.navy.mil</t>
  </si>
  <si>
    <t>314-626-1522</t>
  </si>
  <si>
    <t>JICO</t>
  </si>
  <si>
    <t>Guenther</t>
  </si>
  <si>
    <t>Eric.Guenther@eu.navy.mil</t>
  </si>
  <si>
    <t>314-626-2051</t>
  </si>
  <si>
    <t>Future Ops</t>
  </si>
  <si>
    <t>Johnson</t>
  </si>
  <si>
    <t>Charles.E.Johnson@eu.navy.mil</t>
  </si>
  <si>
    <t>314-626-1829</t>
  </si>
  <si>
    <t>IO/Cyber</t>
  </si>
  <si>
    <t xml:space="preserve">Borden </t>
  </si>
  <si>
    <t>Malcolm</t>
  </si>
  <si>
    <t>Malcolm.Borden@eu.navy.mil</t>
  </si>
  <si>
    <t>314-626-3030</t>
  </si>
  <si>
    <t>Logistics</t>
  </si>
  <si>
    <t>Acay</t>
  </si>
  <si>
    <t>Jose</t>
  </si>
  <si>
    <t>Jose.Acay@eu.navy.mil</t>
  </si>
  <si>
    <t>314-626-3964</t>
  </si>
  <si>
    <t>Communications</t>
  </si>
  <si>
    <t>Mannix</t>
  </si>
  <si>
    <t>Ashley</t>
  </si>
  <si>
    <t>Ashley.Mannix@eu.navy.mil</t>
  </si>
  <si>
    <t>314-626-6101</t>
  </si>
  <si>
    <t>ANDERSON</t>
  </si>
  <si>
    <t>JAMES</t>
  </si>
  <si>
    <t>james.anderson.8@us.af.mil</t>
  </si>
  <si>
    <t>314-480-6961</t>
  </si>
  <si>
    <t>1 CMXS Flight Chief</t>
  </si>
  <si>
    <t>BEDARD</t>
  </si>
  <si>
    <t>JOSHUA</t>
  </si>
  <si>
    <t>joshua.bedard@us.af.mil</t>
  </si>
  <si>
    <t>314-489-2904</t>
  </si>
  <si>
    <t>1 CMXS Tech</t>
  </si>
  <si>
    <t>CARRILLO</t>
  </si>
  <si>
    <t>CODY</t>
  </si>
  <si>
    <t>cody.carrillo@us.af.mil</t>
  </si>
  <si>
    <t>314-489-6838</t>
  </si>
  <si>
    <t>1 CBCS Network Eng</t>
  </si>
  <si>
    <t>CHEN</t>
  </si>
  <si>
    <t>STANLEY</t>
  </si>
  <si>
    <t>stanley.chen@us.af.mil</t>
  </si>
  <si>
    <t>314-480-2928</t>
  </si>
  <si>
    <t>DEAN</t>
  </si>
  <si>
    <t>CHRISTOPHER</t>
  </si>
  <si>
    <t>christopher.dean.1@us.af.mil</t>
  </si>
  <si>
    <t>314-480-5712</t>
  </si>
  <si>
    <t>HHQ - JFACC IAMD LNO to JTF-I Staff</t>
  </si>
  <si>
    <t>DUKE</t>
  </si>
  <si>
    <t>TONY</t>
  </si>
  <si>
    <t>tony.duke@us.af.mil</t>
  </si>
  <si>
    <t>314-478-2840</t>
  </si>
  <si>
    <t>DCoS JTF-I</t>
  </si>
  <si>
    <t>DUNN</t>
  </si>
  <si>
    <t>BRIAN</t>
  </si>
  <si>
    <t>brian.dunn.3@us.af.mil</t>
  </si>
  <si>
    <t>314-480-1600</t>
  </si>
  <si>
    <t>1 CMXS Team Chief</t>
  </si>
  <si>
    <t>GEIGER</t>
  </si>
  <si>
    <t>GARY</t>
  </si>
  <si>
    <t>gary.geiger.1@us.af.mil</t>
  </si>
  <si>
    <t>1 CBCS A1 Team Lead</t>
  </si>
  <si>
    <t>HAN</t>
  </si>
  <si>
    <t>JONATHAN</t>
  </si>
  <si>
    <t>jonathan.han.1@us.af.mil</t>
  </si>
  <si>
    <t>314-480-7465</t>
  </si>
  <si>
    <t>A6 Comm Planner</t>
  </si>
  <si>
    <t>KOCH</t>
  </si>
  <si>
    <t>TIMOTHY</t>
  </si>
  <si>
    <t>timothy.koch@us.af.mil</t>
  </si>
  <si>
    <t>314-478-5703</t>
  </si>
  <si>
    <t>USAFE Deputy Lead Planner</t>
  </si>
  <si>
    <t>LABERGE</t>
  </si>
  <si>
    <t>JUSTIN</t>
  </si>
  <si>
    <t>justin.laberge.2.ctr@us.af.mil</t>
  </si>
  <si>
    <t>314-480-5061</t>
  </si>
  <si>
    <t>Chief, Europe Plans Branch</t>
  </si>
  <si>
    <t>LANGWORTHY</t>
  </si>
  <si>
    <t>JOHN</t>
  </si>
  <si>
    <t>john.langworthy@us.af.mil</t>
  </si>
  <si>
    <t>314-478-7182</t>
  </si>
  <si>
    <t>NORWOOD</t>
  </si>
  <si>
    <t>KADEN</t>
  </si>
  <si>
    <t>kaden.norwood@us.af.mil</t>
  </si>
  <si>
    <t>Life Spt Planner/MSEL Mgr</t>
  </si>
  <si>
    <t>PAGE</t>
  </si>
  <si>
    <t>SCOTT</t>
  </si>
  <si>
    <t>scott.page.5.ctr@us.af.mil</t>
  </si>
  <si>
    <t>Deputy Director PA (JFT-I PA director)</t>
  </si>
  <si>
    <t>PETERMANN</t>
  </si>
  <si>
    <t>DAVINA</t>
  </si>
  <si>
    <t>davina.petermann.1@us.af.mil</t>
  </si>
  <si>
    <t>314-480-6357</t>
  </si>
  <si>
    <t>CCC Planner</t>
  </si>
  <si>
    <t>POTTER</t>
  </si>
  <si>
    <t>christopher.potter.10@us.af.mil</t>
  </si>
  <si>
    <t>USAFE Lead Planner</t>
  </si>
  <si>
    <t>SAYRE</t>
  </si>
  <si>
    <t>ALEXANDER</t>
  </si>
  <si>
    <t>alexander.sayre.2@us.af.mil</t>
  </si>
  <si>
    <t>A4RR</t>
  </si>
  <si>
    <t>SOEUN</t>
  </si>
  <si>
    <t>ANGELA</t>
  </si>
  <si>
    <t>angela.soeun@us.af.mil</t>
  </si>
  <si>
    <t>314-478-7812</t>
  </si>
  <si>
    <t>435 CRG, Logistics Planner</t>
  </si>
  <si>
    <t>TART</t>
  </si>
  <si>
    <t>DAVID</t>
  </si>
  <si>
    <t>david.tart.2@us.af.mil</t>
  </si>
  <si>
    <t>314-478-2500</t>
  </si>
  <si>
    <t>603 AOC/A35 Deputy Chief Strategy Guidance / JTF-I J35</t>
  </si>
  <si>
    <t>WOLL</t>
  </si>
  <si>
    <t>LESLIE</t>
  </si>
  <si>
    <t>leslie.woll.1@us.af.mil</t>
  </si>
  <si>
    <t>314-478-2337</t>
  </si>
  <si>
    <t>GS</t>
  </si>
  <si>
    <t>Military</t>
  </si>
  <si>
    <t>pprsprt@yahoo.com</t>
  </si>
  <si>
    <t>EXERCISE PLANNER</t>
  </si>
  <si>
    <t>MAKCHOWSKI</t>
  </si>
  <si>
    <t>MICHAL</t>
  </si>
  <si>
    <t>F</t>
  </si>
  <si>
    <t>MICHAL.F.MAKUCHOWSKI.CTR@SOCOM.MIL</t>
  </si>
  <si>
    <t>324-379-4378</t>
  </si>
  <si>
    <t>Military Analyst</t>
  </si>
  <si>
    <t>Gonzales</t>
  </si>
  <si>
    <t>Santiago</t>
  </si>
  <si>
    <t>santiago.gonzales16.ctr@mail.mil</t>
  </si>
  <si>
    <t xml:space="preserve">314 430 8085 </t>
  </si>
  <si>
    <t>IAMD Planner</t>
  </si>
  <si>
    <t>Smith</t>
  </si>
  <si>
    <t>Noah</t>
  </si>
  <si>
    <t xml:space="preserve">M. </t>
  </si>
  <si>
    <t>noah.m.smith.civ@mail.mil</t>
  </si>
  <si>
    <t>314 430 6433</t>
  </si>
  <si>
    <t>Schelly</t>
  </si>
  <si>
    <t>Marcy</t>
  </si>
  <si>
    <t>marcy.j.schelly.mil@mail.mil</t>
  </si>
  <si>
    <t>314-430-2207</t>
  </si>
  <si>
    <t xml:space="preserve">ECJ7 JOPES manager </t>
  </si>
  <si>
    <t>Country coming from</t>
  </si>
  <si>
    <t>Germany</t>
  </si>
  <si>
    <t>Hotel</t>
  </si>
  <si>
    <t>Sheraton Tel Aviv</t>
  </si>
  <si>
    <t>USA</t>
  </si>
  <si>
    <t>Italy</t>
  </si>
  <si>
    <t>David IC</t>
  </si>
  <si>
    <t>Crowne Plaza Tel Aviv</t>
  </si>
  <si>
    <t>Iceland</t>
  </si>
  <si>
    <t>vic509@gmail.com</t>
  </si>
  <si>
    <t>salamoj533@gmail.com</t>
  </si>
  <si>
    <t>tbonehomewa@gmail.com</t>
  </si>
  <si>
    <t>Hilton Tel Aviv</t>
  </si>
  <si>
    <t>Bahrain</t>
  </si>
  <si>
    <t>Date of Arrival</t>
  </si>
  <si>
    <t>Passport Number</t>
  </si>
  <si>
    <t>530641037</t>
  </si>
  <si>
    <t>530823631</t>
  </si>
  <si>
    <t>649031271</t>
  </si>
  <si>
    <t>488433790</t>
  </si>
  <si>
    <t>642637509</t>
  </si>
  <si>
    <t>505650752</t>
  </si>
  <si>
    <t>503418495</t>
  </si>
  <si>
    <t>588042833</t>
  </si>
  <si>
    <t>567965079</t>
  </si>
  <si>
    <t>566891830</t>
  </si>
  <si>
    <t>821815345</t>
  </si>
  <si>
    <t>567343370</t>
  </si>
  <si>
    <t>548515920</t>
  </si>
  <si>
    <t>822212197</t>
  </si>
  <si>
    <t>530838692</t>
  </si>
  <si>
    <t>564262405</t>
  </si>
  <si>
    <t>594917055</t>
  </si>
  <si>
    <t>545691753</t>
  </si>
  <si>
    <t>822012798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</si>
</sst>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/>
    <xf numFmtId="0" fontId="0" fillId="0" borderId="1" xfId="0" applyBorder="1" applyAlignment="1"/>
    <xf numFmtId="0" fontId="7" fillId="0" borderId="1" xfId="0" applyFont="1" applyBorder="1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3" borderId="1" xfId="0" applyFont="1" applyFill="1" applyBorder="1"/>
    <xf numFmtId="0" fontId="8" fillId="4" borderId="1" xfId="0" applyFont="1" applyFill="1" applyBorder="1"/>
    <xf numFmtId="0" fontId="7" fillId="5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top"/>
    </xf>
    <xf numFmtId="0" fontId="0" fillId="6" borderId="1" xfId="0" applyFill="1" applyBorder="1" applyAlignment="1">
      <alignment horizontal="left" vertical="center"/>
    </xf>
    <xf numFmtId="15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15" fontId="0" fillId="0" borderId="4" xfId="0" applyNumberFormat="1" applyBorder="1" applyAlignment="1">
      <alignment horizontal="center" vertical="center"/>
    </xf>
    <xf numFmtId="15" fontId="0" fillId="0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2" borderId="5" xfId="0" applyFont="1" applyFill="1" applyBorder="1" applyAlignment="1">
      <alignment horizontal="left" vertical="center" wrapText="1"/>
    </xf>
    <xf numFmtId="0" fontId="3" fillId="0" borderId="5" xfId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5" xfId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3" fillId="0" borderId="5" xfId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93">
    <dxf>
      <fill>
        <patternFill>
          <bgColor rgb="FF00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FFCCFF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ont>
        <color rgb="FFFFFF00"/>
      </font>
      <fill>
        <patternFill>
          <bgColor theme="9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rgb="FFFF9797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FFCCFF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ont>
        <color rgb="FFFFFF00"/>
      </font>
      <fill>
        <patternFill>
          <bgColor theme="9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rgb="FFFF9797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FFCCFF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ont>
        <color rgb="FFFFFF00"/>
      </font>
      <fill>
        <patternFill>
          <bgColor theme="9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rgb="FFFF9797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FFCCFF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ont>
        <color rgb="FFFFFF00"/>
      </font>
      <fill>
        <patternFill>
          <bgColor theme="9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rgb="FFFF9797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FFCCFF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ont>
        <color rgb="FFFFFF00"/>
      </font>
      <fill>
        <patternFill>
          <bgColor theme="9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rgb="FFFF9797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FFCCFF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ont>
        <color rgb="FFFFFF00"/>
      </font>
      <fill>
        <patternFill>
          <bgColor theme="9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rgb="FFFF9797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FFCCFF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ont>
        <color rgb="FFFFFF00"/>
      </font>
      <fill>
        <patternFill>
          <bgColor theme="9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rgb="FFFF9797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C00000"/>
        </patternFill>
      </fill>
    </dxf>
    <dxf>
      <fill>
        <patternFill>
          <bgColor rgb="FFFFCCFF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ont>
        <color rgb="FFFFFF00"/>
      </font>
      <fill>
        <patternFill>
          <bgColor theme="9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C00000"/>
        </patternFill>
      </fill>
    </dxf>
    <dxf>
      <fill>
        <patternFill>
          <bgColor rgb="FFFFCCFF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ont>
        <color rgb="FFFFFF00"/>
      </font>
      <fill>
        <patternFill>
          <bgColor theme="9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FFCCFF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ont>
        <color rgb="FFFFFF00"/>
      </font>
      <fill>
        <patternFill>
          <bgColor theme="9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rgb="FFFF9797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FF00"/>
      <color rgb="FF66FF66"/>
      <color rgb="FFFF9797"/>
      <color rgb="FFFF505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phenja\AppData\Local\Microsoft\Windows\INetCache\Content.Outlook\LXZ44TFE\USAREUR_AF_JC22%20IPC%20Registration%20and%20Base%20Acce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(CUI)%20JC22%20IPC%20Registration%20and%20Base%20Access%20List--USAREUR-A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operT1\AppData\Local\Microsoft\Windows\INetCache\Content.Outlook\YLFHRVJD\(CUI)%20JC22%20IPC%20Registration%20and%20Base%20Access%20List%20TRANSCOM%20input%20(00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operT1\AppData\Local\Microsoft\Windows\INetCache\Content.Outlook\3QOKQIAJ\(CUI)%20JC22%20IPC%20Registration%20and%20Base%20Access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an.l.metaxas.ctr@mail.mil" TargetMode="External"/><Relationship Id="rId13" Type="http://schemas.openxmlformats.org/officeDocument/2006/relationships/hyperlink" Target="mailto:jorge.a.guevera.mil@mail.mil" TargetMode="External"/><Relationship Id="rId18" Type="http://schemas.openxmlformats.org/officeDocument/2006/relationships/hyperlink" Target="mailto:JOSEPH.DIROSARIO.3@US.AF.MIL" TargetMode="External"/><Relationship Id="rId26" Type="http://schemas.openxmlformats.org/officeDocument/2006/relationships/hyperlink" Target="mailto:Craig.Linderman@eu.navy.mil" TargetMode="External"/><Relationship Id="rId3" Type="http://schemas.openxmlformats.org/officeDocument/2006/relationships/hyperlink" Target="mailto:JEFFREY.OVERHULSE@US.AF.MIL" TargetMode="External"/><Relationship Id="rId21" Type="http://schemas.openxmlformats.org/officeDocument/2006/relationships/hyperlink" Target="mailto:linda.m.exterkate.ctr@mail.mil" TargetMode="External"/><Relationship Id="rId34" Type="http://schemas.openxmlformats.org/officeDocument/2006/relationships/hyperlink" Target="mailto:michael.acker.1@us.af.mil" TargetMode="External"/><Relationship Id="rId7" Type="http://schemas.openxmlformats.org/officeDocument/2006/relationships/hyperlink" Target="mailto:michael.l.huff32.civ@mail.mil" TargetMode="External"/><Relationship Id="rId12" Type="http://schemas.openxmlformats.org/officeDocument/2006/relationships/hyperlink" Target="mailto:matthew.r.keechimil@mail.mil" TargetMode="External"/><Relationship Id="rId17" Type="http://schemas.openxmlformats.org/officeDocument/2006/relationships/hyperlink" Target="mailto:chad.e.turnbull.civ@mail.mil" TargetMode="External"/><Relationship Id="rId25" Type="http://schemas.openxmlformats.org/officeDocument/2006/relationships/hyperlink" Target="mailto:toby.valko.ctr@mda.mil" TargetMode="External"/><Relationship Id="rId33" Type="http://schemas.openxmlformats.org/officeDocument/2006/relationships/hyperlink" Target="mailto:dominic.lombardo@us.af.mil" TargetMode="External"/><Relationship Id="rId2" Type="http://schemas.openxmlformats.org/officeDocument/2006/relationships/hyperlink" Target="mailto:CARLOS.NIXON.2@US.AF.MIL" TargetMode="External"/><Relationship Id="rId16" Type="http://schemas.openxmlformats.org/officeDocument/2006/relationships/hyperlink" Target="mailto:george.m.moll.civ@mail.mil" TargetMode="External"/><Relationship Id="rId20" Type="http://schemas.openxmlformats.org/officeDocument/2006/relationships/hyperlink" Target="mailto:paul.h.winkler.ctr@mail.mil" TargetMode="External"/><Relationship Id="rId29" Type="http://schemas.openxmlformats.org/officeDocument/2006/relationships/hyperlink" Target="mailto:robert.n.isbell2.civ@mail.mil" TargetMode="External"/><Relationship Id="rId1" Type="http://schemas.openxmlformats.org/officeDocument/2006/relationships/hyperlink" Target="mailto:GENIVIVE.IVORY@US.AF.MIL" TargetMode="External"/><Relationship Id="rId6" Type="http://schemas.openxmlformats.org/officeDocument/2006/relationships/hyperlink" Target="mailto:RICHARD.RUPPARD.1@US.AF.MIL" TargetMode="External"/><Relationship Id="rId11" Type="http://schemas.openxmlformats.org/officeDocument/2006/relationships/hyperlink" Target="mailto:david.b.crotchett@mail.mil" TargetMode="External"/><Relationship Id="rId24" Type="http://schemas.openxmlformats.org/officeDocument/2006/relationships/hyperlink" Target="mailto:marcy.j.schelly.mil@mail.mil" TargetMode="External"/><Relationship Id="rId32" Type="http://schemas.openxmlformats.org/officeDocument/2006/relationships/hyperlink" Target="mailto:kevin.groom.2@us.af.mil" TargetMode="External"/><Relationship Id="rId5" Type="http://schemas.openxmlformats.org/officeDocument/2006/relationships/hyperlink" Target="mailto:DANIEL.RAKOWSKI@US.AF.MIL" TargetMode="External"/><Relationship Id="rId15" Type="http://schemas.openxmlformats.org/officeDocument/2006/relationships/hyperlink" Target="mailto:heather.m.jackson11.mil@mail.mil" TargetMode="External"/><Relationship Id="rId23" Type="http://schemas.openxmlformats.org/officeDocument/2006/relationships/hyperlink" Target="mailto:pprsprt@yahoo.com" TargetMode="External"/><Relationship Id="rId28" Type="http://schemas.openxmlformats.org/officeDocument/2006/relationships/hyperlink" Target="mailto:johnathan.m.koeppen.mil@mail.mil" TargetMode="External"/><Relationship Id="rId10" Type="http://schemas.openxmlformats.org/officeDocument/2006/relationships/hyperlink" Target="mailto:heather.d.longhenry.mil@mail.mil" TargetMode="External"/><Relationship Id="rId19" Type="http://schemas.openxmlformats.org/officeDocument/2006/relationships/hyperlink" Target="mailto:michael.h.oneill.civ@mail.mil" TargetMode="External"/><Relationship Id="rId31" Type="http://schemas.openxmlformats.org/officeDocument/2006/relationships/hyperlink" Target="mailto:toby.french@us.af.mil" TargetMode="External"/><Relationship Id="rId4" Type="http://schemas.openxmlformats.org/officeDocument/2006/relationships/hyperlink" Target="mailto:JEFFERY.POWELL.5@US.AF.MIL" TargetMode="External"/><Relationship Id="rId9" Type="http://schemas.openxmlformats.org/officeDocument/2006/relationships/hyperlink" Target="mailto:russell.a.moore45.mil@mail.mil" TargetMode="External"/><Relationship Id="rId14" Type="http://schemas.openxmlformats.org/officeDocument/2006/relationships/hyperlink" Target="mailto:daniel.h.grogan.mil@mail.mil" TargetMode="External"/><Relationship Id="rId22" Type="http://schemas.openxmlformats.org/officeDocument/2006/relationships/hyperlink" Target="mailto:devin.m.king.ctr@mail.mil" TargetMode="External"/><Relationship Id="rId27" Type="http://schemas.openxmlformats.org/officeDocument/2006/relationships/hyperlink" Target="mailto:adam.m.harrington4.mil@mail.mil" TargetMode="External"/><Relationship Id="rId30" Type="http://schemas.openxmlformats.org/officeDocument/2006/relationships/hyperlink" Target="mailto:eric.chapman.6@us.af.mil" TargetMode="External"/><Relationship Id="rId35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228"/>
  <sheetViews>
    <sheetView showGridLines="0" tabSelected="1" zoomScaleNormal="100" workbookViewId="0">
      <pane xSplit="6" ySplit="2" topLeftCell="I75" activePane="bottomRight" state="frozenSplit"/>
      <selection pane="topRight" activeCell="G1" sqref="G1"/>
      <selection pane="bottomLeft" activeCell="A3" sqref="A3"/>
      <selection pane="bottomRight" activeCell="M94" sqref="M94"/>
    </sheetView>
  </sheetViews>
  <sheetFormatPr defaultRowHeight="15" x14ac:dyDescent="0.25"/>
  <cols>
    <col min="1" max="1" width="4" bestFit="1" customWidth="1"/>
    <col min="2" max="2" width="20" style="28" bestFit="1" customWidth="1"/>
    <col min="3" max="3" width="32.42578125" style="40" bestFit="1" customWidth="1"/>
    <col min="4" max="4" width="16.7109375" style="3" bestFit="1" customWidth="1"/>
    <col min="5" max="5" width="17.140625" style="3" customWidth="1"/>
    <col min="6" max="6" width="11" style="12" bestFit="1" customWidth="1"/>
    <col min="7" max="7" width="12" bestFit="1" customWidth="1"/>
    <col min="8" max="8" width="14.85546875" style="4" bestFit="1" customWidth="1"/>
    <col min="9" max="9" width="20.5703125" style="4" customWidth="1"/>
    <col min="10" max="10" width="14.85546875" style="4" customWidth="1"/>
    <col min="11" max="11" width="17.140625" style="12" bestFit="1" customWidth="1"/>
    <col min="12" max="12" width="17.140625" style="34" customWidth="1"/>
    <col min="13" max="13" width="17.140625" style="79" customWidth="1"/>
    <col min="14" max="14" width="36.7109375" style="3" bestFit="1" customWidth="1"/>
    <col min="15" max="15" width="21.85546875" style="8" bestFit="1" customWidth="1"/>
    <col min="17" max="17" width="20" style="4" bestFit="1" customWidth="1"/>
    <col min="18" max="18" width="16.140625" style="7" bestFit="1" customWidth="1"/>
  </cols>
  <sheetData>
    <row r="1" spans="1:18" s="1" customFormat="1" ht="23.25" customHeight="1" x14ac:dyDescent="0.3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Q1" s="96" t="s">
        <v>1</v>
      </c>
      <c r="R1" s="26" t="s">
        <v>255</v>
      </c>
    </row>
    <row r="2" spans="1:18" s="46" customFormat="1" ht="63" x14ac:dyDescent="0.25">
      <c r="A2" s="41" t="s">
        <v>315</v>
      </c>
      <c r="B2" s="42" t="s">
        <v>1</v>
      </c>
      <c r="C2" s="43" t="s">
        <v>2</v>
      </c>
      <c r="D2" s="44" t="s">
        <v>3</v>
      </c>
      <c r="E2" s="44" t="s">
        <v>4</v>
      </c>
      <c r="F2" s="41" t="s">
        <v>5</v>
      </c>
      <c r="G2" s="41" t="s">
        <v>6</v>
      </c>
      <c r="H2" s="41" t="s">
        <v>7</v>
      </c>
      <c r="I2" s="41" t="s">
        <v>637</v>
      </c>
      <c r="J2" s="41" t="s">
        <v>635</v>
      </c>
      <c r="K2" s="41" t="s">
        <v>8</v>
      </c>
      <c r="L2" s="80" t="s">
        <v>649</v>
      </c>
      <c r="M2" s="50" t="s">
        <v>650</v>
      </c>
      <c r="N2" s="85" t="s">
        <v>9</v>
      </c>
      <c r="O2" s="45" t="s">
        <v>10</v>
      </c>
      <c r="Q2" s="97"/>
      <c r="R2" s="47">
        <f>SUM(R3:R12)</f>
        <v>97</v>
      </c>
    </row>
    <row r="3" spans="1:18" s="5" customFormat="1" x14ac:dyDescent="0.25">
      <c r="A3" s="14">
        <v>1</v>
      </c>
      <c r="B3" s="27" t="s">
        <v>39</v>
      </c>
      <c r="C3" s="39" t="s">
        <v>393</v>
      </c>
      <c r="D3" s="13" t="s">
        <v>394</v>
      </c>
      <c r="E3" s="13" t="s">
        <v>395</v>
      </c>
      <c r="F3" s="14"/>
      <c r="G3" s="13" t="s">
        <v>13</v>
      </c>
      <c r="H3" s="13"/>
      <c r="I3" s="48" t="s">
        <v>638</v>
      </c>
      <c r="J3" s="48" t="s">
        <v>639</v>
      </c>
      <c r="K3" s="14">
        <v>1158349422</v>
      </c>
      <c r="L3" s="81">
        <v>44324</v>
      </c>
      <c r="M3" s="74">
        <v>643613578</v>
      </c>
      <c r="N3" s="86" t="s">
        <v>396</v>
      </c>
      <c r="O3" s="15" t="s">
        <v>397</v>
      </c>
      <c r="Q3" s="30" t="s">
        <v>11</v>
      </c>
      <c r="R3" s="17">
        <f t="shared" ref="R3:R12" si="0">COUNTIF(B$3:B$221,Q3)</f>
        <v>31</v>
      </c>
    </row>
    <row r="4" spans="1:18" s="5" customFormat="1" x14ac:dyDescent="0.25">
      <c r="A4" s="14">
        <f t="shared" ref="A4:A33" si="1">A3+1</f>
        <v>2</v>
      </c>
      <c r="B4" s="27" t="s">
        <v>39</v>
      </c>
      <c r="C4" s="39" t="s">
        <v>373</v>
      </c>
      <c r="D4" s="13" t="s">
        <v>374</v>
      </c>
      <c r="E4" s="13" t="s">
        <v>375</v>
      </c>
      <c r="F4" s="14" t="s">
        <v>202</v>
      </c>
      <c r="G4" s="13" t="s">
        <v>12</v>
      </c>
      <c r="H4" s="13"/>
      <c r="I4" s="48" t="s">
        <v>638</v>
      </c>
      <c r="J4" s="48" t="s">
        <v>639</v>
      </c>
      <c r="K4" s="14">
        <v>1016804327</v>
      </c>
      <c r="L4" s="81">
        <v>44324</v>
      </c>
      <c r="M4" s="74">
        <v>822168691</v>
      </c>
      <c r="N4" s="86" t="s">
        <v>376</v>
      </c>
      <c r="O4" s="15" t="s">
        <v>377</v>
      </c>
      <c r="Q4" s="30" t="s">
        <v>51</v>
      </c>
      <c r="R4" s="17">
        <f t="shared" si="0"/>
        <v>15</v>
      </c>
    </row>
    <row r="5" spans="1:18" s="5" customFormat="1" x14ac:dyDescent="0.25">
      <c r="A5" s="14">
        <f t="shared" si="1"/>
        <v>3</v>
      </c>
      <c r="B5" s="27" t="s">
        <v>39</v>
      </c>
      <c r="C5" s="39" t="s">
        <v>403</v>
      </c>
      <c r="D5" s="13" t="s">
        <v>404</v>
      </c>
      <c r="E5" s="13" t="s">
        <v>177</v>
      </c>
      <c r="F5" s="14" t="s">
        <v>230</v>
      </c>
      <c r="G5" s="13" t="s">
        <v>37</v>
      </c>
      <c r="H5" s="13" t="s">
        <v>25</v>
      </c>
      <c r="I5" s="48" t="s">
        <v>638</v>
      </c>
      <c r="J5" s="48" t="s">
        <v>648</v>
      </c>
      <c r="K5" s="14">
        <v>1523113921</v>
      </c>
      <c r="L5" s="81">
        <v>44325</v>
      </c>
      <c r="M5" s="74">
        <v>822237567</v>
      </c>
      <c r="N5" s="86" t="s">
        <v>405</v>
      </c>
      <c r="O5" s="15" t="s">
        <v>406</v>
      </c>
      <c r="Q5" s="30" t="s">
        <v>27</v>
      </c>
      <c r="R5" s="17">
        <f t="shared" si="0"/>
        <v>9</v>
      </c>
    </row>
    <row r="6" spans="1:18" s="5" customFormat="1" x14ac:dyDescent="0.25">
      <c r="A6" s="14">
        <f t="shared" si="1"/>
        <v>4</v>
      </c>
      <c r="B6" s="27" t="s">
        <v>39</v>
      </c>
      <c r="C6" s="39" t="s">
        <v>398</v>
      </c>
      <c r="D6" s="13" t="s">
        <v>399</v>
      </c>
      <c r="E6" s="13" t="s">
        <v>400</v>
      </c>
      <c r="F6" s="14" t="s">
        <v>223</v>
      </c>
      <c r="G6" s="13" t="s">
        <v>13</v>
      </c>
      <c r="H6" s="13"/>
      <c r="I6" s="48" t="s">
        <v>638</v>
      </c>
      <c r="J6" s="48" t="s">
        <v>639</v>
      </c>
      <c r="K6" s="14">
        <v>1159567822</v>
      </c>
      <c r="L6" s="81">
        <v>44324</v>
      </c>
      <c r="M6" s="74">
        <v>574285358</v>
      </c>
      <c r="N6" s="86" t="s">
        <v>401</v>
      </c>
      <c r="O6" s="15" t="s">
        <v>402</v>
      </c>
      <c r="Q6" s="38" t="s">
        <v>35</v>
      </c>
      <c r="R6" s="17">
        <f t="shared" si="0"/>
        <v>9</v>
      </c>
    </row>
    <row r="7" spans="1:18" s="5" customFormat="1" x14ac:dyDescent="0.25">
      <c r="A7" s="14">
        <f t="shared" si="1"/>
        <v>5</v>
      </c>
      <c r="B7" s="27" t="s">
        <v>39</v>
      </c>
      <c r="C7" s="39" t="s">
        <v>388</v>
      </c>
      <c r="D7" s="13" t="s">
        <v>389</v>
      </c>
      <c r="E7" s="13" t="s">
        <v>390</v>
      </c>
      <c r="F7" s="14" t="s">
        <v>205</v>
      </c>
      <c r="G7" s="13" t="s">
        <v>20</v>
      </c>
      <c r="H7" s="13" t="s">
        <v>25</v>
      </c>
      <c r="I7" s="48" t="s">
        <v>638</v>
      </c>
      <c r="J7" s="48" t="s">
        <v>639</v>
      </c>
      <c r="K7" s="14">
        <v>1270185530</v>
      </c>
      <c r="L7" s="81">
        <v>44324</v>
      </c>
      <c r="M7" s="62">
        <v>821990437</v>
      </c>
      <c r="N7" s="86" t="s">
        <v>391</v>
      </c>
      <c r="O7" s="15" t="s">
        <v>392</v>
      </c>
      <c r="Q7" s="38" t="s">
        <v>19</v>
      </c>
      <c r="R7" s="17">
        <f t="shared" si="0"/>
        <v>7</v>
      </c>
    </row>
    <row r="8" spans="1:18" s="5" customFormat="1" x14ac:dyDescent="0.25">
      <c r="A8" s="14">
        <f t="shared" si="1"/>
        <v>6</v>
      </c>
      <c r="B8" s="27" t="s">
        <v>39</v>
      </c>
      <c r="C8" s="39" t="s">
        <v>383</v>
      </c>
      <c r="D8" s="13" t="s">
        <v>384</v>
      </c>
      <c r="E8" s="13" t="s">
        <v>385</v>
      </c>
      <c r="F8" s="14" t="s">
        <v>205</v>
      </c>
      <c r="G8" s="13" t="s">
        <v>20</v>
      </c>
      <c r="H8" s="13" t="s">
        <v>16</v>
      </c>
      <c r="I8" s="48" t="s">
        <v>638</v>
      </c>
      <c r="J8" s="48" t="s">
        <v>639</v>
      </c>
      <c r="K8" s="14">
        <v>1240630598</v>
      </c>
      <c r="L8" s="81">
        <v>44324</v>
      </c>
      <c r="M8" s="62">
        <v>517689074</v>
      </c>
      <c r="N8" s="86" t="s">
        <v>386</v>
      </c>
      <c r="O8" s="15" t="s">
        <v>387</v>
      </c>
      <c r="Q8" s="38" t="s">
        <v>30</v>
      </c>
      <c r="R8" s="17">
        <f t="shared" si="0"/>
        <v>1</v>
      </c>
    </row>
    <row r="9" spans="1:18" s="5" customFormat="1" x14ac:dyDescent="0.25">
      <c r="A9" s="14" t="e">
        <f>#REF!+1</f>
        <v>#REF!</v>
      </c>
      <c r="B9" s="27" t="s">
        <v>39</v>
      </c>
      <c r="C9" s="39" t="s">
        <v>378</v>
      </c>
      <c r="D9" s="13" t="s">
        <v>379</v>
      </c>
      <c r="E9" s="13" t="s">
        <v>126</v>
      </c>
      <c r="F9" s="14" t="s">
        <v>380</v>
      </c>
      <c r="G9" s="13" t="s">
        <v>13</v>
      </c>
      <c r="H9" s="13"/>
      <c r="I9" s="48" t="s">
        <v>638</v>
      </c>
      <c r="J9" s="48" t="s">
        <v>639</v>
      </c>
      <c r="K9" s="14">
        <v>1186878147</v>
      </c>
      <c r="L9" s="81">
        <v>44324</v>
      </c>
      <c r="M9" s="74">
        <v>667270726</v>
      </c>
      <c r="N9" s="86" t="s">
        <v>381</v>
      </c>
      <c r="O9" s="15" t="s">
        <v>382</v>
      </c>
      <c r="Q9" s="38" t="s">
        <v>40</v>
      </c>
      <c r="R9" s="17">
        <f t="shared" si="0"/>
        <v>1</v>
      </c>
    </row>
    <row r="10" spans="1:18" s="5" customFormat="1" x14ac:dyDescent="0.25">
      <c r="A10" s="14" t="e">
        <f t="shared" si="1"/>
        <v>#REF!</v>
      </c>
      <c r="B10" s="27" t="s">
        <v>39</v>
      </c>
      <c r="C10" s="39" t="s">
        <v>369</v>
      </c>
      <c r="D10" s="13" t="s">
        <v>370</v>
      </c>
      <c r="E10" s="13" t="s">
        <v>433</v>
      </c>
      <c r="F10" s="14" t="s">
        <v>193</v>
      </c>
      <c r="G10" s="13" t="s">
        <v>13</v>
      </c>
      <c r="H10" s="13"/>
      <c r="I10" s="48" t="s">
        <v>638</v>
      </c>
      <c r="J10" s="48" t="s">
        <v>639</v>
      </c>
      <c r="K10" s="14">
        <v>1027023645</v>
      </c>
      <c r="L10" s="81">
        <v>44324</v>
      </c>
      <c r="M10" s="72" t="s">
        <v>660</v>
      </c>
      <c r="N10" s="86" t="s">
        <v>371</v>
      </c>
      <c r="O10" s="15" t="s">
        <v>372</v>
      </c>
      <c r="Q10" s="38" t="s">
        <v>28</v>
      </c>
      <c r="R10" s="17">
        <f t="shared" si="0"/>
        <v>14</v>
      </c>
    </row>
    <row r="11" spans="1:18" s="5" customFormat="1" ht="15" customHeight="1" x14ac:dyDescent="0.25">
      <c r="A11" s="14" t="e">
        <f t="shared" si="1"/>
        <v>#REF!</v>
      </c>
      <c r="B11" s="27" t="s">
        <v>39</v>
      </c>
      <c r="C11" s="39" t="s">
        <v>364</v>
      </c>
      <c r="D11" s="13" t="s">
        <v>365</v>
      </c>
      <c r="E11" s="13" t="s">
        <v>366</v>
      </c>
      <c r="F11" s="14" t="s">
        <v>5</v>
      </c>
      <c r="G11" s="13" t="s">
        <v>49</v>
      </c>
      <c r="H11" s="13"/>
      <c r="I11" s="48" t="s">
        <v>638</v>
      </c>
      <c r="J11" s="48" t="s">
        <v>639</v>
      </c>
      <c r="K11" s="14">
        <v>1035816085</v>
      </c>
      <c r="L11" s="81">
        <v>44324</v>
      </c>
      <c r="M11" s="72">
        <v>822244019</v>
      </c>
      <c r="N11" s="86" t="s">
        <v>367</v>
      </c>
      <c r="O11" s="15" t="s">
        <v>368</v>
      </c>
      <c r="Q11" s="38" t="s">
        <v>55</v>
      </c>
      <c r="R11" s="17">
        <f t="shared" si="0"/>
        <v>0</v>
      </c>
    </row>
    <row r="12" spans="1:18" s="5" customFormat="1" x14ac:dyDescent="0.25">
      <c r="A12" s="14" t="e">
        <f t="shared" si="1"/>
        <v>#REF!</v>
      </c>
      <c r="B12" s="27" t="s">
        <v>39</v>
      </c>
      <c r="C12" s="39" t="s">
        <v>171</v>
      </c>
      <c r="D12" s="13" t="s">
        <v>172</v>
      </c>
      <c r="E12" s="13" t="s">
        <v>82</v>
      </c>
      <c r="F12" s="14" t="s">
        <v>202</v>
      </c>
      <c r="G12" s="13" t="s">
        <v>13</v>
      </c>
      <c r="H12" s="13"/>
      <c r="I12" s="48" t="s">
        <v>638</v>
      </c>
      <c r="J12" s="48" t="s">
        <v>639</v>
      </c>
      <c r="K12" s="14">
        <v>1029180284</v>
      </c>
      <c r="L12" s="81">
        <v>44324</v>
      </c>
      <c r="M12" s="74">
        <v>651877656</v>
      </c>
      <c r="N12" s="86" t="s">
        <v>173</v>
      </c>
      <c r="O12" s="15" t="s">
        <v>174</v>
      </c>
      <c r="Q12" s="38" t="s">
        <v>39</v>
      </c>
      <c r="R12" s="17">
        <f t="shared" si="0"/>
        <v>10</v>
      </c>
    </row>
    <row r="13" spans="1:18" s="5" customFormat="1" x14ac:dyDescent="0.25">
      <c r="A13" s="14" t="e">
        <f t="shared" si="1"/>
        <v>#REF!</v>
      </c>
      <c r="B13" s="27" t="s">
        <v>11</v>
      </c>
      <c r="C13" s="39" t="s">
        <v>84</v>
      </c>
      <c r="D13" s="13" t="s">
        <v>85</v>
      </c>
      <c r="E13" s="13" t="s">
        <v>86</v>
      </c>
      <c r="F13" s="14" t="s">
        <v>184</v>
      </c>
      <c r="G13" s="13" t="s">
        <v>12</v>
      </c>
      <c r="H13" s="13"/>
      <c r="I13" s="48" t="s">
        <v>638</v>
      </c>
      <c r="J13" s="48" t="s">
        <v>636</v>
      </c>
      <c r="K13" s="14">
        <v>1264744500</v>
      </c>
      <c r="L13" s="81">
        <v>44325</v>
      </c>
      <c r="M13" s="74">
        <v>821787166</v>
      </c>
      <c r="N13" s="86" t="s">
        <v>448</v>
      </c>
      <c r="O13" s="15" t="s">
        <v>87</v>
      </c>
      <c r="Q13"/>
      <c r="R13" s="7"/>
    </row>
    <row r="14" spans="1:18" s="5" customFormat="1" x14ac:dyDescent="0.25">
      <c r="A14" s="14" t="e">
        <f t="shared" si="1"/>
        <v>#REF!</v>
      </c>
      <c r="B14" s="27" t="s">
        <v>11</v>
      </c>
      <c r="C14" s="39" t="s">
        <v>304</v>
      </c>
      <c r="D14" s="13" t="s">
        <v>309</v>
      </c>
      <c r="E14" s="13" t="s">
        <v>310</v>
      </c>
      <c r="F14" s="14" t="s">
        <v>202</v>
      </c>
      <c r="G14" s="13" t="s">
        <v>26</v>
      </c>
      <c r="H14" s="13"/>
      <c r="I14" s="48" t="s">
        <v>638</v>
      </c>
      <c r="J14" s="48" t="s">
        <v>636</v>
      </c>
      <c r="K14" s="14">
        <v>1086598953</v>
      </c>
      <c r="L14" s="81">
        <v>44325</v>
      </c>
      <c r="M14" s="74">
        <v>822096601</v>
      </c>
      <c r="N14" s="86" t="s">
        <v>311</v>
      </c>
      <c r="O14" s="15" t="s">
        <v>312</v>
      </c>
      <c r="Q14" s="35" t="s">
        <v>611</v>
      </c>
      <c r="R14" s="17">
        <f>COUNTA(H3:H226)</f>
        <v>70</v>
      </c>
    </row>
    <row r="15" spans="1:18" s="5" customFormat="1" x14ac:dyDescent="0.25">
      <c r="A15" s="14" t="e">
        <f t="shared" si="1"/>
        <v>#REF!</v>
      </c>
      <c r="B15" s="27" t="s">
        <v>11</v>
      </c>
      <c r="C15" s="39" t="s">
        <v>304</v>
      </c>
      <c r="D15" s="13" t="s">
        <v>309</v>
      </c>
      <c r="E15" s="13" t="s">
        <v>313</v>
      </c>
      <c r="F15" s="14" t="s">
        <v>205</v>
      </c>
      <c r="G15" s="13" t="s">
        <v>13</v>
      </c>
      <c r="H15" s="13"/>
      <c r="I15" s="48" t="s">
        <v>638</v>
      </c>
      <c r="J15" s="48" t="s">
        <v>636</v>
      </c>
      <c r="K15" s="14">
        <v>1133984034</v>
      </c>
      <c r="L15" s="81">
        <v>44325</v>
      </c>
      <c r="M15" s="74">
        <v>534656960</v>
      </c>
      <c r="N15" s="86" t="s">
        <v>314</v>
      </c>
      <c r="O15" s="15" t="s">
        <v>308</v>
      </c>
      <c r="Q15" s="36" t="s">
        <v>610</v>
      </c>
      <c r="R15" s="17">
        <f>R2-R14-R16</f>
        <v>-9</v>
      </c>
    </row>
    <row r="16" spans="1:18" s="5" customFormat="1" x14ac:dyDescent="0.25">
      <c r="A16" s="14" t="e">
        <f t="shared" si="1"/>
        <v>#REF!</v>
      </c>
      <c r="B16" s="27" t="s">
        <v>11</v>
      </c>
      <c r="C16" s="39" t="s">
        <v>441</v>
      </c>
      <c r="D16" s="13" t="s">
        <v>442</v>
      </c>
      <c r="E16" s="13" t="s">
        <v>443</v>
      </c>
      <c r="F16" s="14" t="s">
        <v>141</v>
      </c>
      <c r="G16" s="13" t="s">
        <v>12</v>
      </c>
      <c r="H16" s="13"/>
      <c r="I16" s="48" t="s">
        <v>638</v>
      </c>
      <c r="J16" s="48" t="s">
        <v>636</v>
      </c>
      <c r="K16" s="14">
        <v>1276161853</v>
      </c>
      <c r="L16" s="81">
        <v>44325</v>
      </c>
      <c r="M16" s="74">
        <v>821790398</v>
      </c>
      <c r="N16" s="86" t="s">
        <v>444</v>
      </c>
      <c r="O16" s="15" t="s">
        <v>445</v>
      </c>
      <c r="Q16" s="37" t="s">
        <v>13</v>
      </c>
      <c r="R16" s="17">
        <f>COUNTIF(G3:G226,Q16)</f>
        <v>36</v>
      </c>
    </row>
    <row r="17" spans="1:18" s="5" customFormat="1" x14ac:dyDescent="0.25">
      <c r="A17" s="14" t="e">
        <f t="shared" si="1"/>
        <v>#REF!</v>
      </c>
      <c r="B17" s="27" t="s">
        <v>11</v>
      </c>
      <c r="C17" s="39" t="s">
        <v>287</v>
      </c>
      <c r="D17" s="13" t="s">
        <v>180</v>
      </c>
      <c r="E17" s="13" t="s">
        <v>181</v>
      </c>
      <c r="F17" s="14" t="s">
        <v>198</v>
      </c>
      <c r="G17" s="13" t="s">
        <v>14</v>
      </c>
      <c r="H17" s="13" t="s">
        <v>16</v>
      </c>
      <c r="I17" s="48" t="s">
        <v>638</v>
      </c>
      <c r="J17" s="48" t="s">
        <v>636</v>
      </c>
      <c r="K17" s="14">
        <v>1283332183</v>
      </c>
      <c r="L17" s="81">
        <v>44325</v>
      </c>
      <c r="M17" s="74">
        <v>822084723</v>
      </c>
      <c r="N17" s="86" t="s">
        <v>182</v>
      </c>
      <c r="O17" s="15" t="s">
        <v>290</v>
      </c>
      <c r="Q17"/>
      <c r="R17" s="7">
        <f>SUM(R14:R16)</f>
        <v>97</v>
      </c>
    </row>
    <row r="18" spans="1:18" s="5" customFormat="1" x14ac:dyDescent="0.25">
      <c r="A18" s="14" t="e">
        <f t="shared" si="1"/>
        <v>#REF!</v>
      </c>
      <c r="B18" s="27" t="s">
        <v>11</v>
      </c>
      <c r="C18" s="39" t="s">
        <v>250</v>
      </c>
      <c r="D18" s="13" t="s">
        <v>251</v>
      </c>
      <c r="E18" s="13" t="s">
        <v>252</v>
      </c>
      <c r="F18" s="14" t="s">
        <v>223</v>
      </c>
      <c r="G18" s="13" t="s">
        <v>49</v>
      </c>
      <c r="H18" s="13"/>
      <c r="I18" s="48" t="s">
        <v>638</v>
      </c>
      <c r="J18" s="48" t="s">
        <v>636</v>
      </c>
      <c r="K18" s="14">
        <v>1072551644</v>
      </c>
      <c r="L18" s="81">
        <v>44325</v>
      </c>
      <c r="M18" s="74">
        <v>821796677</v>
      </c>
      <c r="N18" s="86" t="s">
        <v>253</v>
      </c>
      <c r="O18" s="15" t="s">
        <v>254</v>
      </c>
      <c r="Q18"/>
      <c r="R18" s="7"/>
    </row>
    <row r="19" spans="1:18" s="5" customFormat="1" x14ac:dyDescent="0.25">
      <c r="A19" s="14" t="e">
        <f t="shared" si="1"/>
        <v>#REF!</v>
      </c>
      <c r="B19" s="27" t="s">
        <v>11</v>
      </c>
      <c r="C19" s="39" t="s">
        <v>411</v>
      </c>
      <c r="D19" s="13" t="s">
        <v>412</v>
      </c>
      <c r="E19" s="13" t="s">
        <v>266</v>
      </c>
      <c r="F19" s="14" t="s">
        <v>223</v>
      </c>
      <c r="G19" s="13" t="s">
        <v>20</v>
      </c>
      <c r="H19" s="13" t="s">
        <v>16</v>
      </c>
      <c r="I19" s="48" t="s">
        <v>638</v>
      </c>
      <c r="J19" s="48" t="s">
        <v>636</v>
      </c>
      <c r="K19" s="14">
        <v>1187821890</v>
      </c>
      <c r="L19" s="81">
        <v>44325</v>
      </c>
      <c r="M19" s="74">
        <v>642802987</v>
      </c>
      <c r="N19" s="86" t="s">
        <v>413</v>
      </c>
      <c r="O19" s="15" t="s">
        <v>414</v>
      </c>
      <c r="Q19"/>
      <c r="R19" s="7"/>
    </row>
    <row r="20" spans="1:18" s="5" customFormat="1" x14ac:dyDescent="0.25">
      <c r="A20" s="14" t="e">
        <f t="shared" si="1"/>
        <v>#REF!</v>
      </c>
      <c r="B20" s="27" t="s">
        <v>11</v>
      </c>
      <c r="C20" s="39" t="s">
        <v>619</v>
      </c>
      <c r="D20" s="13" t="s">
        <v>620</v>
      </c>
      <c r="E20" s="13" t="s">
        <v>621</v>
      </c>
      <c r="F20" s="14"/>
      <c r="G20" s="19" t="s">
        <v>13</v>
      </c>
      <c r="H20" s="16" t="s">
        <v>16</v>
      </c>
      <c r="I20" s="48" t="s">
        <v>638</v>
      </c>
      <c r="J20" s="48" t="s">
        <v>636</v>
      </c>
      <c r="K20" s="14">
        <v>1231081727</v>
      </c>
      <c r="L20" s="81">
        <v>44325</v>
      </c>
      <c r="M20" s="74">
        <v>530944304</v>
      </c>
      <c r="N20" s="87" t="s">
        <v>622</v>
      </c>
      <c r="O20" s="15" t="s">
        <v>623</v>
      </c>
      <c r="Q20"/>
      <c r="R20" s="7"/>
    </row>
    <row r="21" spans="1:18" s="5" customFormat="1" x14ac:dyDescent="0.25">
      <c r="A21" s="14" t="e">
        <f>#REF!+1</f>
        <v>#REF!</v>
      </c>
      <c r="B21" s="27" t="s">
        <v>11</v>
      </c>
      <c r="C21" s="39" t="s">
        <v>64</v>
      </c>
      <c r="D21" s="13" t="s">
        <v>74</v>
      </c>
      <c r="E21" s="13" t="s">
        <v>75</v>
      </c>
      <c r="F21" s="14" t="s">
        <v>230</v>
      </c>
      <c r="G21" s="13" t="s">
        <v>13</v>
      </c>
      <c r="H21" s="13"/>
      <c r="I21" s="48" t="s">
        <v>638</v>
      </c>
      <c r="J21" s="48" t="s">
        <v>639</v>
      </c>
      <c r="K21" s="14">
        <v>1141223646</v>
      </c>
      <c r="L21" s="81">
        <v>44325</v>
      </c>
      <c r="M21" s="72" t="s">
        <v>655</v>
      </c>
      <c r="N21" s="86" t="s">
        <v>612</v>
      </c>
      <c r="O21" s="15" t="s">
        <v>71</v>
      </c>
      <c r="Q21"/>
      <c r="R21" s="7"/>
    </row>
    <row r="22" spans="1:18" s="5" customFormat="1" x14ac:dyDescent="0.25">
      <c r="A22" s="14" t="e">
        <f t="shared" si="1"/>
        <v>#REF!</v>
      </c>
      <c r="B22" s="27" t="s">
        <v>11</v>
      </c>
      <c r="C22" s="39" t="s">
        <v>88</v>
      </c>
      <c r="D22" s="13" t="s">
        <v>89</v>
      </c>
      <c r="E22" s="13" t="s">
        <v>90</v>
      </c>
      <c r="F22" s="14" t="s">
        <v>435</v>
      </c>
      <c r="G22" s="13" t="s">
        <v>13</v>
      </c>
      <c r="H22" s="13"/>
      <c r="I22" s="48" t="s">
        <v>638</v>
      </c>
      <c r="J22" s="48" t="s">
        <v>636</v>
      </c>
      <c r="K22" s="14">
        <v>1390274170</v>
      </c>
      <c r="L22" s="81">
        <v>44325</v>
      </c>
      <c r="M22" s="74">
        <v>642725454</v>
      </c>
      <c r="N22" s="86" t="s">
        <v>91</v>
      </c>
      <c r="O22" s="15" t="s">
        <v>452</v>
      </c>
      <c r="Q22"/>
      <c r="R22" s="7"/>
    </row>
    <row r="23" spans="1:18" s="5" customFormat="1" x14ac:dyDescent="0.25">
      <c r="A23" s="14" t="e">
        <f t="shared" si="1"/>
        <v>#REF!</v>
      </c>
      <c r="B23" s="27" t="s">
        <v>11</v>
      </c>
      <c r="C23" s="39" t="s">
        <v>64</v>
      </c>
      <c r="D23" s="13" t="s">
        <v>69</v>
      </c>
      <c r="E23" s="13" t="s">
        <v>70</v>
      </c>
      <c r="F23" s="14" t="s">
        <v>205</v>
      </c>
      <c r="G23" s="13" t="s">
        <v>13</v>
      </c>
      <c r="H23" s="13"/>
      <c r="I23" s="48" t="s">
        <v>638</v>
      </c>
      <c r="J23" s="48" t="s">
        <v>639</v>
      </c>
      <c r="K23" s="14">
        <v>1164325519</v>
      </c>
      <c r="L23" s="81">
        <v>44325</v>
      </c>
      <c r="M23" s="72" t="s">
        <v>652</v>
      </c>
      <c r="N23" s="86" t="s">
        <v>646</v>
      </c>
      <c r="O23" s="15" t="s">
        <v>71</v>
      </c>
      <c r="Q23"/>
      <c r="R23" s="7"/>
    </row>
    <row r="24" spans="1:18" s="5" customFormat="1" x14ac:dyDescent="0.25">
      <c r="A24" s="14" t="e">
        <f t="shared" si="1"/>
        <v>#REF!</v>
      </c>
      <c r="B24" s="27" t="s">
        <v>11</v>
      </c>
      <c r="C24" s="39" t="s">
        <v>76</v>
      </c>
      <c r="D24" s="13" t="s">
        <v>77</v>
      </c>
      <c r="E24" s="13" t="s">
        <v>78</v>
      </c>
      <c r="F24" s="14" t="s">
        <v>205</v>
      </c>
      <c r="G24" s="13" t="s">
        <v>13</v>
      </c>
      <c r="H24" s="13"/>
      <c r="I24" s="48" t="s">
        <v>638</v>
      </c>
      <c r="J24" s="48" t="s">
        <v>636</v>
      </c>
      <c r="K24" s="14">
        <v>1109073853</v>
      </c>
      <c r="L24" s="81">
        <v>44322</v>
      </c>
      <c r="M24" s="72" t="s">
        <v>659</v>
      </c>
      <c r="N24" s="86" t="s">
        <v>79</v>
      </c>
      <c r="O24" s="15" t="s">
        <v>71</v>
      </c>
      <c r="Q24"/>
      <c r="R24" s="7"/>
    </row>
    <row r="25" spans="1:18" s="5" customFormat="1" x14ac:dyDescent="0.25">
      <c r="A25" s="14" t="e">
        <f t="shared" si="1"/>
        <v>#REF!</v>
      </c>
      <c r="B25" s="27" t="s">
        <v>11</v>
      </c>
      <c r="C25" s="39" t="s">
        <v>242</v>
      </c>
      <c r="D25" s="13" t="s">
        <v>243</v>
      </c>
      <c r="E25" s="13" t="s">
        <v>244</v>
      </c>
      <c r="F25" s="14" t="s">
        <v>436</v>
      </c>
      <c r="G25" s="13" t="s">
        <v>13</v>
      </c>
      <c r="H25" s="13"/>
      <c r="I25" s="48" t="s">
        <v>638</v>
      </c>
      <c r="J25" s="48" t="s">
        <v>636</v>
      </c>
      <c r="K25" s="14">
        <v>1137912321</v>
      </c>
      <c r="L25" s="81">
        <v>44325</v>
      </c>
      <c r="M25" s="74">
        <v>504301493</v>
      </c>
      <c r="N25" s="86" t="s">
        <v>245</v>
      </c>
      <c r="O25" s="15" t="s">
        <v>246</v>
      </c>
      <c r="Q25"/>
      <c r="R25" s="7"/>
    </row>
    <row r="26" spans="1:18" s="5" customFormat="1" x14ac:dyDescent="0.25">
      <c r="A26" s="14" t="e">
        <f t="shared" si="1"/>
        <v>#REF!</v>
      </c>
      <c r="B26" s="27" t="s">
        <v>11</v>
      </c>
      <c r="C26" s="39" t="s">
        <v>463</v>
      </c>
      <c r="D26" s="13" t="s">
        <v>464</v>
      </c>
      <c r="E26" s="13" t="s">
        <v>400</v>
      </c>
      <c r="F26" s="14" t="s">
        <v>455</v>
      </c>
      <c r="G26" s="13" t="s">
        <v>21</v>
      </c>
      <c r="H26" s="13" t="s">
        <v>16</v>
      </c>
      <c r="I26" s="48" t="s">
        <v>638</v>
      </c>
      <c r="J26" s="48" t="s">
        <v>636</v>
      </c>
      <c r="K26" s="14">
        <v>1253553118</v>
      </c>
      <c r="L26" s="81">
        <v>44325</v>
      </c>
      <c r="M26" s="77">
        <v>822113273</v>
      </c>
      <c r="N26" s="86" t="s">
        <v>465</v>
      </c>
      <c r="O26" s="15" t="s">
        <v>466</v>
      </c>
      <c r="Q26"/>
      <c r="R26" s="7"/>
    </row>
    <row r="27" spans="1:18" x14ac:dyDescent="0.25">
      <c r="A27" s="14" t="e">
        <f t="shared" si="1"/>
        <v>#REF!</v>
      </c>
      <c r="B27" s="27" t="s">
        <v>11</v>
      </c>
      <c r="C27" s="39" t="s">
        <v>316</v>
      </c>
      <c r="D27" s="13" t="s">
        <v>317</v>
      </c>
      <c r="E27" s="13" t="s">
        <v>318</v>
      </c>
      <c r="F27" s="14" t="s">
        <v>230</v>
      </c>
      <c r="G27" s="13" t="s">
        <v>20</v>
      </c>
      <c r="H27" s="13" t="s">
        <v>25</v>
      </c>
      <c r="I27" s="48" t="s">
        <v>638</v>
      </c>
      <c r="J27" s="48" t="s">
        <v>636</v>
      </c>
      <c r="K27" s="14">
        <v>1265207533</v>
      </c>
      <c r="L27" s="81">
        <v>44325</v>
      </c>
      <c r="M27" s="74">
        <v>822279424</v>
      </c>
      <c r="N27" s="86" t="s">
        <v>319</v>
      </c>
      <c r="O27" s="15" t="s">
        <v>320</v>
      </c>
      <c r="Q27"/>
    </row>
    <row r="28" spans="1:18" x14ac:dyDescent="0.25">
      <c r="A28" s="14" t="e">
        <f t="shared" si="1"/>
        <v>#REF!</v>
      </c>
      <c r="B28" s="27" t="s">
        <v>11</v>
      </c>
      <c r="C28" s="39" t="s">
        <v>119</v>
      </c>
      <c r="D28" s="13" t="s">
        <v>120</v>
      </c>
      <c r="E28" s="13" t="s">
        <v>121</v>
      </c>
      <c r="F28" s="14" t="s">
        <v>184</v>
      </c>
      <c r="G28" s="13" t="s">
        <v>14</v>
      </c>
      <c r="H28" s="13" t="s">
        <v>16</v>
      </c>
      <c r="I28" s="48" t="s">
        <v>638</v>
      </c>
      <c r="J28" s="48" t="s">
        <v>636</v>
      </c>
      <c r="K28" s="14">
        <v>1239611709</v>
      </c>
      <c r="L28" s="81">
        <v>44322</v>
      </c>
      <c r="M28" s="74">
        <v>565841880</v>
      </c>
      <c r="N28" s="86" t="s">
        <v>122</v>
      </c>
      <c r="O28" s="15" t="s">
        <v>123</v>
      </c>
      <c r="Q28"/>
    </row>
    <row r="29" spans="1:18" x14ac:dyDescent="0.25">
      <c r="A29" s="14" t="e">
        <f t="shared" si="1"/>
        <v>#REF!</v>
      </c>
      <c r="B29" s="27" t="s">
        <v>11</v>
      </c>
      <c r="C29" s="39" t="s">
        <v>110</v>
      </c>
      <c r="D29" s="13" t="s">
        <v>111</v>
      </c>
      <c r="E29" s="13" t="s">
        <v>112</v>
      </c>
      <c r="F29" s="14" t="s">
        <v>439</v>
      </c>
      <c r="G29" s="13" t="s">
        <v>37</v>
      </c>
      <c r="H29" s="13" t="s">
        <v>18</v>
      </c>
      <c r="I29" s="48" t="s">
        <v>638</v>
      </c>
      <c r="J29" s="48" t="s">
        <v>636</v>
      </c>
      <c r="K29" s="14">
        <v>1270100739</v>
      </c>
      <c r="L29" s="81">
        <v>44322</v>
      </c>
      <c r="M29" s="74">
        <v>822282897</v>
      </c>
      <c r="N29" s="86" t="s">
        <v>113</v>
      </c>
      <c r="O29" s="15" t="s">
        <v>114</v>
      </c>
      <c r="Q29"/>
    </row>
    <row r="30" spans="1:18" x14ac:dyDescent="0.25">
      <c r="A30" s="14" t="e">
        <f t="shared" si="1"/>
        <v>#REF!</v>
      </c>
      <c r="B30" s="27" t="s">
        <v>11</v>
      </c>
      <c r="C30" s="39" t="s">
        <v>407</v>
      </c>
      <c r="D30" s="13" t="s">
        <v>408</v>
      </c>
      <c r="E30" s="13" t="s">
        <v>409</v>
      </c>
      <c r="F30" s="14" t="s">
        <v>435</v>
      </c>
      <c r="G30" s="13" t="s">
        <v>20</v>
      </c>
      <c r="H30" s="13" t="s">
        <v>18</v>
      </c>
      <c r="I30" s="48" t="s">
        <v>638</v>
      </c>
      <c r="J30" s="48" t="s">
        <v>636</v>
      </c>
      <c r="K30" s="14">
        <v>1289156301</v>
      </c>
      <c r="L30" s="81">
        <v>44325</v>
      </c>
      <c r="M30" s="74">
        <v>822033506</v>
      </c>
      <c r="N30" s="86" t="s">
        <v>410</v>
      </c>
      <c r="O30" s="15" t="s">
        <v>451</v>
      </c>
      <c r="Q30"/>
    </row>
    <row r="31" spans="1:18" x14ac:dyDescent="0.25">
      <c r="A31" s="14" t="e">
        <f t="shared" si="1"/>
        <v>#REF!</v>
      </c>
      <c r="B31" s="27" t="s">
        <v>11</v>
      </c>
      <c r="C31" s="39" t="s">
        <v>64</v>
      </c>
      <c r="D31" s="13" t="s">
        <v>65</v>
      </c>
      <c r="E31" s="13" t="s">
        <v>66</v>
      </c>
      <c r="F31" s="14" t="s">
        <v>438</v>
      </c>
      <c r="G31" s="13" t="s">
        <v>13</v>
      </c>
      <c r="H31" s="13"/>
      <c r="I31" s="48" t="s">
        <v>638</v>
      </c>
      <c r="J31" s="48" t="s">
        <v>639</v>
      </c>
      <c r="K31" s="14">
        <v>1050346265</v>
      </c>
      <c r="L31" s="81">
        <v>44325</v>
      </c>
      <c r="M31" s="72" t="s">
        <v>654</v>
      </c>
      <c r="N31" s="86" t="s">
        <v>644</v>
      </c>
      <c r="O31" s="15" t="s">
        <v>68</v>
      </c>
      <c r="Q31"/>
    </row>
    <row r="32" spans="1:18" x14ac:dyDescent="0.25">
      <c r="A32" s="14" t="e">
        <f t="shared" si="1"/>
        <v>#REF!</v>
      </c>
      <c r="B32" s="27" t="s">
        <v>11</v>
      </c>
      <c r="C32" s="39" t="s">
        <v>115</v>
      </c>
      <c r="D32" s="13" t="s">
        <v>116</v>
      </c>
      <c r="E32" s="13" t="s">
        <v>70</v>
      </c>
      <c r="F32" s="14" t="s">
        <v>202</v>
      </c>
      <c r="G32" s="13" t="s">
        <v>12</v>
      </c>
      <c r="H32" s="13"/>
      <c r="I32" s="48" t="s">
        <v>638</v>
      </c>
      <c r="J32" s="48" t="s">
        <v>636</v>
      </c>
      <c r="K32" s="14">
        <v>1138100835</v>
      </c>
      <c r="L32" s="81">
        <v>44325</v>
      </c>
      <c r="M32" s="74">
        <v>822068243</v>
      </c>
      <c r="N32" s="86" t="s">
        <v>117</v>
      </c>
      <c r="O32" s="15" t="s">
        <v>118</v>
      </c>
      <c r="Q32"/>
    </row>
    <row r="33" spans="1:18" x14ac:dyDescent="0.25">
      <c r="A33" s="14" t="e">
        <f t="shared" si="1"/>
        <v>#REF!</v>
      </c>
      <c r="B33" s="27" t="s">
        <v>11</v>
      </c>
      <c r="C33" s="39" t="s">
        <v>277</v>
      </c>
      <c r="D33" s="13" t="s">
        <v>278</v>
      </c>
      <c r="E33" s="13" t="s">
        <v>279</v>
      </c>
      <c r="F33" s="14"/>
      <c r="G33" s="13" t="s">
        <v>12</v>
      </c>
      <c r="H33" s="13"/>
      <c r="I33" s="48" t="s">
        <v>638</v>
      </c>
      <c r="J33" s="48" t="s">
        <v>636</v>
      </c>
      <c r="K33" s="14">
        <v>1022588083</v>
      </c>
      <c r="L33" s="81">
        <v>44325</v>
      </c>
      <c r="M33" s="77">
        <v>821952808</v>
      </c>
      <c r="N33" s="86" t="s">
        <v>280</v>
      </c>
      <c r="O33" s="15" t="s">
        <v>281</v>
      </c>
      <c r="Q33"/>
    </row>
    <row r="34" spans="1:18" x14ac:dyDescent="0.25">
      <c r="A34" s="14" t="e">
        <f t="shared" ref="A34:A65" si="2">A33+1</f>
        <v>#REF!</v>
      </c>
      <c r="B34" s="27" t="s">
        <v>11</v>
      </c>
      <c r="C34" s="39" t="s">
        <v>64</v>
      </c>
      <c r="D34" s="13" t="s">
        <v>72</v>
      </c>
      <c r="E34" s="13" t="s">
        <v>73</v>
      </c>
      <c r="F34" s="14" t="s">
        <v>198</v>
      </c>
      <c r="G34" s="13" t="s">
        <v>13</v>
      </c>
      <c r="H34" s="13"/>
      <c r="I34" s="48" t="s">
        <v>638</v>
      </c>
      <c r="J34" s="48" t="s">
        <v>639</v>
      </c>
      <c r="K34" s="14">
        <v>1069729556</v>
      </c>
      <c r="L34" s="81">
        <v>44325</v>
      </c>
      <c r="M34" s="72" t="s">
        <v>653</v>
      </c>
      <c r="N34" s="86" t="s">
        <v>645</v>
      </c>
      <c r="O34" s="15" t="s">
        <v>71</v>
      </c>
      <c r="Q34"/>
    </row>
    <row r="35" spans="1:18" x14ac:dyDescent="0.25">
      <c r="A35" s="14" t="e">
        <f t="shared" si="2"/>
        <v>#REF!</v>
      </c>
      <c r="B35" s="27" t="s">
        <v>11</v>
      </c>
      <c r="C35" s="39" t="s">
        <v>634</v>
      </c>
      <c r="D35" s="13" t="s">
        <v>630</v>
      </c>
      <c r="E35" s="13" t="s">
        <v>631</v>
      </c>
      <c r="F35" s="14" t="s">
        <v>223</v>
      </c>
      <c r="G35" s="19" t="s">
        <v>22</v>
      </c>
      <c r="H35" s="16" t="s">
        <v>18</v>
      </c>
      <c r="I35" s="48" t="s">
        <v>638</v>
      </c>
      <c r="J35" s="48" t="s">
        <v>636</v>
      </c>
      <c r="K35" s="14">
        <v>1033677150</v>
      </c>
      <c r="L35" s="81">
        <v>44325</v>
      </c>
      <c r="M35" s="74">
        <v>531764473</v>
      </c>
      <c r="N35" s="86" t="s">
        <v>632</v>
      </c>
      <c r="O35" s="15" t="s">
        <v>633</v>
      </c>
      <c r="Q35"/>
    </row>
    <row r="36" spans="1:18" x14ac:dyDescent="0.25">
      <c r="A36" s="14" t="e">
        <f t="shared" si="2"/>
        <v>#REF!</v>
      </c>
      <c r="B36" s="27" t="s">
        <v>11</v>
      </c>
      <c r="C36" s="39" t="s">
        <v>624</v>
      </c>
      <c r="D36" s="13" t="s">
        <v>625</v>
      </c>
      <c r="E36" s="13" t="s">
        <v>626</v>
      </c>
      <c r="F36" s="14" t="s">
        <v>627</v>
      </c>
      <c r="G36" s="19" t="s">
        <v>12</v>
      </c>
      <c r="H36" s="16" t="s">
        <v>16</v>
      </c>
      <c r="I36" s="48" t="s">
        <v>638</v>
      </c>
      <c r="J36" s="48" t="s">
        <v>636</v>
      </c>
      <c r="K36" s="14">
        <v>1042301899</v>
      </c>
      <c r="L36" s="81">
        <v>44325</v>
      </c>
      <c r="M36" s="74">
        <v>821946092</v>
      </c>
      <c r="N36" s="86" t="s">
        <v>628</v>
      </c>
      <c r="O36" s="15" t="s">
        <v>629</v>
      </c>
      <c r="Q36"/>
    </row>
    <row r="37" spans="1:18" x14ac:dyDescent="0.25">
      <c r="A37" s="14" t="e">
        <f t="shared" si="2"/>
        <v>#REF!</v>
      </c>
      <c r="B37" s="27" t="s">
        <v>11</v>
      </c>
      <c r="C37" s="39" t="s">
        <v>242</v>
      </c>
      <c r="D37" s="13" t="s">
        <v>247</v>
      </c>
      <c r="E37" s="13" t="s">
        <v>233</v>
      </c>
      <c r="F37" s="14" t="s">
        <v>437</v>
      </c>
      <c r="G37" s="13" t="s">
        <v>12</v>
      </c>
      <c r="H37" s="13"/>
      <c r="I37" s="48" t="s">
        <v>638</v>
      </c>
      <c r="J37" s="48" t="s">
        <v>636</v>
      </c>
      <c r="K37" s="14">
        <v>1043337889</v>
      </c>
      <c r="L37" s="81">
        <v>44325</v>
      </c>
      <c r="M37" s="74">
        <v>821775263</v>
      </c>
      <c r="N37" s="86" t="s">
        <v>248</v>
      </c>
      <c r="O37" s="15" t="s">
        <v>249</v>
      </c>
      <c r="Q37"/>
    </row>
    <row r="38" spans="1:18" s="6" customFormat="1" x14ac:dyDescent="0.25">
      <c r="A38" s="14" t="e">
        <f t="shared" si="2"/>
        <v>#REF!</v>
      </c>
      <c r="B38" s="27" t="s">
        <v>11</v>
      </c>
      <c r="C38" s="39" t="s">
        <v>92</v>
      </c>
      <c r="D38" s="13" t="s">
        <v>93</v>
      </c>
      <c r="E38" s="13" t="s">
        <v>94</v>
      </c>
      <c r="F38" s="14" t="s">
        <v>201</v>
      </c>
      <c r="G38" s="13" t="s">
        <v>14</v>
      </c>
      <c r="H38" s="13" t="s">
        <v>16</v>
      </c>
      <c r="I38" s="48" t="s">
        <v>638</v>
      </c>
      <c r="J38" s="48" t="s">
        <v>636</v>
      </c>
      <c r="K38" s="14">
        <v>1145169514</v>
      </c>
      <c r="L38" s="81">
        <v>44325</v>
      </c>
      <c r="M38" s="72" t="s">
        <v>658</v>
      </c>
      <c r="N38" s="86" t="s">
        <v>95</v>
      </c>
      <c r="O38" s="15" t="s">
        <v>96</v>
      </c>
      <c r="Q38"/>
      <c r="R38" s="7"/>
    </row>
    <row r="39" spans="1:18" s="6" customFormat="1" x14ac:dyDescent="0.25">
      <c r="A39" s="14" t="e">
        <f t="shared" si="2"/>
        <v>#REF!</v>
      </c>
      <c r="B39" s="27" t="s">
        <v>11</v>
      </c>
      <c r="C39" s="39" t="s">
        <v>80</v>
      </c>
      <c r="D39" s="13" t="s">
        <v>81</v>
      </c>
      <c r="E39" s="13" t="s">
        <v>82</v>
      </c>
      <c r="F39" s="14" t="s">
        <v>198</v>
      </c>
      <c r="G39" s="13" t="s">
        <v>13</v>
      </c>
      <c r="H39" s="13"/>
      <c r="I39" s="48" t="s">
        <v>638</v>
      </c>
      <c r="J39" s="48" t="s">
        <v>643</v>
      </c>
      <c r="K39" s="14">
        <v>1133503511</v>
      </c>
      <c r="L39" s="81">
        <v>44325</v>
      </c>
      <c r="M39" s="72" t="s">
        <v>651</v>
      </c>
      <c r="N39" s="86" t="s">
        <v>447</v>
      </c>
      <c r="O39" s="15" t="s">
        <v>83</v>
      </c>
      <c r="Q39"/>
      <c r="R39" s="7"/>
    </row>
    <row r="40" spans="1:18" s="6" customFormat="1" x14ac:dyDescent="0.25">
      <c r="A40" s="14" t="e">
        <f t="shared" si="2"/>
        <v>#REF!</v>
      </c>
      <c r="B40" s="27" t="s">
        <v>11</v>
      </c>
      <c r="C40" s="39" t="s">
        <v>304</v>
      </c>
      <c r="D40" s="13" t="s">
        <v>305</v>
      </c>
      <c r="E40" s="13" t="s">
        <v>306</v>
      </c>
      <c r="F40" s="14" t="s">
        <v>201</v>
      </c>
      <c r="G40" s="13" t="s">
        <v>12</v>
      </c>
      <c r="H40" s="13"/>
      <c r="I40" s="48" t="s">
        <v>638</v>
      </c>
      <c r="J40" s="48" t="s">
        <v>636</v>
      </c>
      <c r="K40" s="14">
        <v>1105424805</v>
      </c>
      <c r="L40" s="81">
        <v>44325</v>
      </c>
      <c r="M40" s="74">
        <v>822230812</v>
      </c>
      <c r="N40" s="86" t="s">
        <v>307</v>
      </c>
      <c r="O40" s="15" t="s">
        <v>308</v>
      </c>
      <c r="Q40"/>
      <c r="R40" s="7"/>
    </row>
    <row r="41" spans="1:18" s="6" customFormat="1" x14ac:dyDescent="0.25">
      <c r="A41" s="14" t="e">
        <f t="shared" si="2"/>
        <v>#REF!</v>
      </c>
      <c r="B41" s="27" t="s">
        <v>11</v>
      </c>
      <c r="C41" s="39" t="s">
        <v>287</v>
      </c>
      <c r="D41" s="13" t="s">
        <v>288</v>
      </c>
      <c r="E41" s="13" t="s">
        <v>164</v>
      </c>
      <c r="F41" s="14" t="s">
        <v>435</v>
      </c>
      <c r="G41" s="13" t="s">
        <v>14</v>
      </c>
      <c r="H41" s="13" t="s">
        <v>18</v>
      </c>
      <c r="I41" s="48" t="s">
        <v>638</v>
      </c>
      <c r="J41" s="48" t="s">
        <v>636</v>
      </c>
      <c r="K41" s="14">
        <v>1246690380</v>
      </c>
      <c r="L41" s="81">
        <v>44325</v>
      </c>
      <c r="M41" s="74">
        <v>822022315</v>
      </c>
      <c r="N41" s="86" t="s">
        <v>446</v>
      </c>
      <c r="O41" s="15" t="s">
        <v>289</v>
      </c>
      <c r="Q41"/>
      <c r="R41" s="7"/>
    </row>
    <row r="42" spans="1:18" s="6" customFormat="1" x14ac:dyDescent="0.25">
      <c r="A42" s="14" t="e">
        <f t="shared" si="2"/>
        <v>#REF!</v>
      </c>
      <c r="B42" s="27" t="s">
        <v>11</v>
      </c>
      <c r="C42" s="39" t="s">
        <v>282</v>
      </c>
      <c r="D42" s="13" t="s">
        <v>283</v>
      </c>
      <c r="E42" s="13" t="s">
        <v>284</v>
      </c>
      <c r="F42" s="14" t="s">
        <v>202</v>
      </c>
      <c r="G42" s="13" t="s">
        <v>22</v>
      </c>
      <c r="H42" s="13" t="s">
        <v>18</v>
      </c>
      <c r="I42" s="48" t="s">
        <v>638</v>
      </c>
      <c r="J42" s="48" t="s">
        <v>636</v>
      </c>
      <c r="K42" s="14">
        <v>1265172888</v>
      </c>
      <c r="L42" s="81">
        <v>44325</v>
      </c>
      <c r="M42" s="77">
        <v>511245549</v>
      </c>
      <c r="N42" s="86" t="s">
        <v>285</v>
      </c>
      <c r="O42" s="15" t="s">
        <v>286</v>
      </c>
      <c r="Q42"/>
      <c r="R42" s="7"/>
    </row>
    <row r="43" spans="1:18" s="6" customFormat="1" x14ac:dyDescent="0.25">
      <c r="A43" s="14" t="e">
        <f t="shared" si="2"/>
        <v>#REF!</v>
      </c>
      <c r="B43" s="27" t="s">
        <v>11</v>
      </c>
      <c r="C43" s="39" t="s">
        <v>175</v>
      </c>
      <c r="D43" s="13" t="s">
        <v>176</v>
      </c>
      <c r="E43" s="13" t="s">
        <v>177</v>
      </c>
      <c r="F43" s="14" t="s">
        <v>380</v>
      </c>
      <c r="G43" s="13" t="s">
        <v>14</v>
      </c>
      <c r="H43" s="13" t="s">
        <v>15</v>
      </c>
      <c r="I43" s="48" t="s">
        <v>638</v>
      </c>
      <c r="J43" s="48" t="s">
        <v>636</v>
      </c>
      <c r="K43" s="14">
        <v>1256797859</v>
      </c>
      <c r="L43" s="81">
        <v>44325</v>
      </c>
      <c r="M43" s="77">
        <v>567293875</v>
      </c>
      <c r="N43" s="86" t="s">
        <v>178</v>
      </c>
      <c r="O43" s="15" t="s">
        <v>179</v>
      </c>
      <c r="Q43"/>
      <c r="R43" s="7"/>
    </row>
    <row r="44" spans="1:18" s="6" customFormat="1" x14ac:dyDescent="0.25">
      <c r="A44" s="14" t="e">
        <f t="shared" si="2"/>
        <v>#REF!</v>
      </c>
      <c r="B44" s="27" t="s">
        <v>19</v>
      </c>
      <c r="C44" s="39" t="s">
        <v>350</v>
      </c>
      <c r="D44" s="13" t="s">
        <v>351</v>
      </c>
      <c r="E44" s="13" t="s">
        <v>352</v>
      </c>
      <c r="F44" s="14" t="s">
        <v>205</v>
      </c>
      <c r="G44" s="13" t="s">
        <v>13</v>
      </c>
      <c r="H44" s="13"/>
      <c r="I44" s="48" t="s">
        <v>638</v>
      </c>
      <c r="J44" s="48" t="s">
        <v>639</v>
      </c>
      <c r="K44" s="14">
        <v>1178027502</v>
      </c>
      <c r="L44" s="81">
        <v>44325</v>
      </c>
      <c r="M44" s="72">
        <v>655819548</v>
      </c>
      <c r="N44" s="86" t="s">
        <v>353</v>
      </c>
      <c r="O44" s="15" t="s">
        <v>354</v>
      </c>
      <c r="Q44"/>
      <c r="R44" s="7"/>
    </row>
    <row r="45" spans="1:18" s="6" customFormat="1" x14ac:dyDescent="0.25">
      <c r="A45" s="14" t="e">
        <f t="shared" si="2"/>
        <v>#REF!</v>
      </c>
      <c r="B45" s="27" t="s">
        <v>19</v>
      </c>
      <c r="C45" s="39" t="s">
        <v>359</v>
      </c>
      <c r="D45" s="13" t="s">
        <v>360</v>
      </c>
      <c r="E45" s="13" t="s">
        <v>226</v>
      </c>
      <c r="F45" s="14" t="s">
        <v>205</v>
      </c>
      <c r="G45" s="13" t="s">
        <v>13</v>
      </c>
      <c r="H45" s="13"/>
      <c r="I45" s="48" t="s">
        <v>638</v>
      </c>
      <c r="J45" s="48" t="s">
        <v>639</v>
      </c>
      <c r="K45" s="14">
        <v>1108889698</v>
      </c>
      <c r="L45" s="81">
        <v>44325</v>
      </c>
      <c r="M45" s="72">
        <v>521467225</v>
      </c>
      <c r="N45" s="86" t="s">
        <v>361</v>
      </c>
      <c r="O45" s="15" t="s">
        <v>362</v>
      </c>
      <c r="Q45"/>
      <c r="R45" s="7"/>
    </row>
    <row r="46" spans="1:18" s="6" customFormat="1" x14ac:dyDescent="0.25">
      <c r="A46" s="14" t="e">
        <f t="shared" si="2"/>
        <v>#REF!</v>
      </c>
      <c r="B46" s="27" t="s">
        <v>19</v>
      </c>
      <c r="C46" s="39" t="s">
        <v>345</v>
      </c>
      <c r="D46" s="13" t="s">
        <v>346</v>
      </c>
      <c r="E46" s="13" t="s">
        <v>347</v>
      </c>
      <c r="F46" s="14" t="s">
        <v>205</v>
      </c>
      <c r="G46" s="13" t="s">
        <v>13</v>
      </c>
      <c r="H46" s="13"/>
      <c r="I46" s="48" t="s">
        <v>638</v>
      </c>
      <c r="J46" s="48" t="s">
        <v>639</v>
      </c>
      <c r="K46" s="14">
        <v>1280288850</v>
      </c>
      <c r="L46" s="81">
        <v>44325</v>
      </c>
      <c r="M46" s="72">
        <v>567984923</v>
      </c>
      <c r="N46" s="86" t="s">
        <v>348</v>
      </c>
      <c r="O46" s="15" t="s">
        <v>349</v>
      </c>
      <c r="Q46"/>
      <c r="R46" s="7"/>
    </row>
    <row r="47" spans="1:18" s="6" customFormat="1" x14ac:dyDescent="0.25">
      <c r="A47" s="14" t="e">
        <f t="shared" si="2"/>
        <v>#REF!</v>
      </c>
      <c r="B47" s="27" t="s">
        <v>19</v>
      </c>
      <c r="C47" s="39" t="s">
        <v>355</v>
      </c>
      <c r="D47" s="13" t="s">
        <v>356</v>
      </c>
      <c r="E47" s="13" t="s">
        <v>78</v>
      </c>
      <c r="F47" s="14" t="s">
        <v>439</v>
      </c>
      <c r="G47" s="13" t="s">
        <v>13</v>
      </c>
      <c r="H47" s="13"/>
      <c r="I47" s="48" t="s">
        <v>638</v>
      </c>
      <c r="J47" s="48" t="s">
        <v>639</v>
      </c>
      <c r="K47" s="14">
        <v>1045812541</v>
      </c>
      <c r="L47" s="81">
        <v>44325</v>
      </c>
      <c r="M47" s="72">
        <v>505457813</v>
      </c>
      <c r="N47" s="86" t="s">
        <v>357</v>
      </c>
      <c r="O47" s="15" t="s">
        <v>358</v>
      </c>
      <c r="Q47"/>
      <c r="R47" s="7"/>
    </row>
    <row r="48" spans="1:18" s="9" customFormat="1" x14ac:dyDescent="0.25">
      <c r="A48" s="14" t="e">
        <f t="shared" si="2"/>
        <v>#REF!</v>
      </c>
      <c r="B48" s="27" t="s">
        <v>19</v>
      </c>
      <c r="C48" s="39" t="s">
        <v>332</v>
      </c>
      <c r="D48" s="13" t="s">
        <v>333</v>
      </c>
      <c r="E48" s="13" t="s">
        <v>135</v>
      </c>
      <c r="F48" s="14" t="s">
        <v>437</v>
      </c>
      <c r="G48" s="13" t="s">
        <v>29</v>
      </c>
      <c r="H48" s="13"/>
      <c r="I48" s="48" t="s">
        <v>638</v>
      </c>
      <c r="J48" s="48" t="s">
        <v>639</v>
      </c>
      <c r="K48" s="14">
        <v>1007691382</v>
      </c>
      <c r="L48" s="81">
        <v>44325</v>
      </c>
      <c r="M48" s="72">
        <v>822173795</v>
      </c>
      <c r="N48" s="86" t="s">
        <v>334</v>
      </c>
      <c r="O48" s="15" t="s">
        <v>335</v>
      </c>
      <c r="Q48"/>
      <c r="R48" s="10"/>
    </row>
    <row r="49" spans="1:18" s="9" customFormat="1" x14ac:dyDescent="0.25">
      <c r="A49" s="14" t="e">
        <f t="shared" si="2"/>
        <v>#REF!</v>
      </c>
      <c r="B49" s="27" t="s">
        <v>19</v>
      </c>
      <c r="C49" s="39" t="s">
        <v>341</v>
      </c>
      <c r="D49" s="13" t="s">
        <v>342</v>
      </c>
      <c r="E49" s="13" t="s">
        <v>233</v>
      </c>
      <c r="F49" s="14" t="s">
        <v>436</v>
      </c>
      <c r="G49" s="13" t="s">
        <v>13</v>
      </c>
      <c r="H49" s="13"/>
      <c r="I49" s="48" t="s">
        <v>638</v>
      </c>
      <c r="J49" s="48" t="s">
        <v>639</v>
      </c>
      <c r="K49" s="14">
        <v>1107210900</v>
      </c>
      <c r="L49" s="81">
        <v>44325</v>
      </c>
      <c r="M49" s="72">
        <v>488365338</v>
      </c>
      <c r="N49" s="86" t="s">
        <v>343</v>
      </c>
      <c r="O49" s="15" t="s">
        <v>344</v>
      </c>
      <c r="Q49"/>
      <c r="R49" s="10"/>
    </row>
    <row r="50" spans="1:18" s="9" customFormat="1" x14ac:dyDescent="0.25">
      <c r="A50" s="14" t="e">
        <f t="shared" si="2"/>
        <v>#REF!</v>
      </c>
      <c r="B50" s="27" t="s">
        <v>19</v>
      </c>
      <c r="C50" s="39" t="s">
        <v>336</v>
      </c>
      <c r="D50" s="13" t="s">
        <v>337</v>
      </c>
      <c r="E50" s="13" t="s">
        <v>338</v>
      </c>
      <c r="F50" s="14" t="s">
        <v>437</v>
      </c>
      <c r="G50" s="13" t="s">
        <v>13</v>
      </c>
      <c r="H50" s="13"/>
      <c r="I50" s="48" t="s">
        <v>638</v>
      </c>
      <c r="J50" s="48" t="s">
        <v>639</v>
      </c>
      <c r="K50" s="14">
        <v>1020841679</v>
      </c>
      <c r="L50" s="81">
        <v>44325</v>
      </c>
      <c r="M50" s="72">
        <v>548461479</v>
      </c>
      <c r="N50" s="86" t="s">
        <v>339</v>
      </c>
      <c r="O50" s="15" t="s">
        <v>340</v>
      </c>
      <c r="Q50"/>
      <c r="R50" s="10"/>
    </row>
    <row r="51" spans="1:18" s="9" customFormat="1" x14ac:dyDescent="0.25">
      <c r="A51" s="14" t="e">
        <f t="shared" si="2"/>
        <v>#REF!</v>
      </c>
      <c r="B51" s="27" t="s">
        <v>27</v>
      </c>
      <c r="C51" s="39" t="s">
        <v>138</v>
      </c>
      <c r="D51" s="13" t="s">
        <v>139</v>
      </c>
      <c r="E51" s="13" t="s">
        <v>140</v>
      </c>
      <c r="F51" s="14" t="s">
        <v>193</v>
      </c>
      <c r="G51" s="13" t="s">
        <v>13</v>
      </c>
      <c r="H51" s="13"/>
      <c r="I51" s="48" t="s">
        <v>641</v>
      </c>
      <c r="J51" s="48" t="s">
        <v>639</v>
      </c>
      <c r="K51" s="14">
        <v>1051430456</v>
      </c>
      <c r="L51" s="81">
        <v>44324</v>
      </c>
      <c r="M51" s="73">
        <v>505427443</v>
      </c>
      <c r="N51" s="86" t="s">
        <v>142</v>
      </c>
      <c r="O51" s="15" t="s">
        <v>143</v>
      </c>
      <c r="Q51"/>
      <c r="R51" s="10"/>
    </row>
    <row r="52" spans="1:18" s="9" customFormat="1" x14ac:dyDescent="0.25">
      <c r="A52" s="14" t="e">
        <f t="shared" si="2"/>
        <v>#REF!</v>
      </c>
      <c r="B52" s="27" t="s">
        <v>27</v>
      </c>
      <c r="C52" s="39" t="s">
        <v>167</v>
      </c>
      <c r="D52" s="13" t="s">
        <v>168</v>
      </c>
      <c r="E52" s="13" t="s">
        <v>82</v>
      </c>
      <c r="F52" s="14" t="s">
        <v>435</v>
      </c>
      <c r="G52" s="13" t="s">
        <v>13</v>
      </c>
      <c r="H52" s="13"/>
      <c r="I52" s="48" t="s">
        <v>638</v>
      </c>
      <c r="J52" s="48" t="s">
        <v>639</v>
      </c>
      <c r="K52" s="14">
        <v>1101181800</v>
      </c>
      <c r="L52" s="81">
        <v>44324</v>
      </c>
      <c r="M52" s="74">
        <v>521614994</v>
      </c>
      <c r="N52" s="86" t="s">
        <v>169</v>
      </c>
      <c r="O52" s="15" t="s">
        <v>170</v>
      </c>
      <c r="Q52"/>
      <c r="R52" s="10"/>
    </row>
    <row r="53" spans="1:18" s="11" customFormat="1" x14ac:dyDescent="0.25">
      <c r="A53" s="14" t="e">
        <f t="shared" si="2"/>
        <v>#REF!</v>
      </c>
      <c r="B53" s="27" t="s">
        <v>27</v>
      </c>
      <c r="C53" s="39" t="s">
        <v>162</v>
      </c>
      <c r="D53" s="13" t="s">
        <v>163</v>
      </c>
      <c r="E53" s="13" t="s">
        <v>164</v>
      </c>
      <c r="F53" s="14" t="s">
        <v>438</v>
      </c>
      <c r="G53" s="13" t="s">
        <v>20</v>
      </c>
      <c r="H53" s="13" t="s">
        <v>15</v>
      </c>
      <c r="I53" s="48" t="s">
        <v>638</v>
      </c>
      <c r="J53" s="48" t="s">
        <v>639</v>
      </c>
      <c r="K53" s="14">
        <v>1100487124</v>
      </c>
      <c r="L53" s="81">
        <v>44324</v>
      </c>
      <c r="M53" s="74">
        <v>569934974</v>
      </c>
      <c r="N53" s="86" t="s">
        <v>165</v>
      </c>
      <c r="O53" s="15" t="s">
        <v>166</v>
      </c>
      <c r="Q53"/>
      <c r="R53" s="12"/>
    </row>
    <row r="54" spans="1:18" s="11" customFormat="1" x14ac:dyDescent="0.25">
      <c r="A54" s="14" t="e">
        <f t="shared" si="2"/>
        <v>#REF!</v>
      </c>
      <c r="B54" s="27" t="s">
        <v>27</v>
      </c>
      <c r="C54" s="39" t="s">
        <v>235</v>
      </c>
      <c r="D54" s="13" t="s">
        <v>154</v>
      </c>
      <c r="E54" s="13" t="s">
        <v>155</v>
      </c>
      <c r="F54" s="14" t="s">
        <v>193</v>
      </c>
      <c r="G54" s="13" t="s">
        <v>13</v>
      </c>
      <c r="H54" s="13"/>
      <c r="I54" s="48" t="s">
        <v>638</v>
      </c>
      <c r="J54" s="48" t="s">
        <v>639</v>
      </c>
      <c r="K54" s="14">
        <v>1277709372</v>
      </c>
      <c r="L54" s="81">
        <v>44324</v>
      </c>
      <c r="M54" s="73">
        <v>491034081</v>
      </c>
      <c r="N54" s="86" t="s">
        <v>156</v>
      </c>
      <c r="O54" s="15" t="s">
        <v>236</v>
      </c>
      <c r="Q54"/>
      <c r="R54" s="12"/>
    </row>
    <row r="55" spans="1:18" s="11" customFormat="1" x14ac:dyDescent="0.25">
      <c r="A55" s="14" t="e">
        <f t="shared" si="2"/>
        <v>#REF!</v>
      </c>
      <c r="B55" s="27" t="s">
        <v>27</v>
      </c>
      <c r="C55" s="39" t="s">
        <v>144</v>
      </c>
      <c r="D55" s="13" t="s">
        <v>145</v>
      </c>
      <c r="E55" s="13" t="s">
        <v>146</v>
      </c>
      <c r="F55" s="14" t="s">
        <v>230</v>
      </c>
      <c r="G55" s="13" t="s">
        <v>13</v>
      </c>
      <c r="H55" s="13"/>
      <c r="I55" s="48" t="s">
        <v>641</v>
      </c>
      <c r="J55" s="48" t="s">
        <v>639</v>
      </c>
      <c r="K55" s="14">
        <v>1273201811</v>
      </c>
      <c r="L55" s="81">
        <v>44324</v>
      </c>
      <c r="M55" s="75">
        <v>581751551</v>
      </c>
      <c r="N55" s="86" t="s">
        <v>147</v>
      </c>
      <c r="O55" s="15" t="s">
        <v>148</v>
      </c>
      <c r="Q55"/>
      <c r="R55" s="12"/>
    </row>
    <row r="56" spans="1:18" s="11" customFormat="1" x14ac:dyDescent="0.25">
      <c r="A56" s="14" t="e">
        <f t="shared" si="2"/>
        <v>#REF!</v>
      </c>
      <c r="B56" s="27" t="s">
        <v>27</v>
      </c>
      <c r="C56" s="39" t="s">
        <v>157</v>
      </c>
      <c r="D56" s="13" t="s">
        <v>158</v>
      </c>
      <c r="E56" s="13" t="s">
        <v>159</v>
      </c>
      <c r="F56" s="14" t="s">
        <v>211</v>
      </c>
      <c r="G56" s="13" t="s">
        <v>13</v>
      </c>
      <c r="H56" s="13"/>
      <c r="I56" s="48" t="s">
        <v>638</v>
      </c>
      <c r="J56" s="48" t="s">
        <v>639</v>
      </c>
      <c r="K56" s="14">
        <v>1098767130</v>
      </c>
      <c r="L56" s="81">
        <v>44324</v>
      </c>
      <c r="M56" s="75">
        <v>594498285</v>
      </c>
      <c r="N56" s="86" t="s">
        <v>160</v>
      </c>
      <c r="O56" s="15" t="s">
        <v>161</v>
      </c>
      <c r="Q56"/>
      <c r="R56" s="12"/>
    </row>
    <row r="57" spans="1:18" s="11" customFormat="1" x14ac:dyDescent="0.25">
      <c r="A57" s="14" t="e">
        <f t="shared" si="2"/>
        <v>#REF!</v>
      </c>
      <c r="B57" s="27" t="s">
        <v>27</v>
      </c>
      <c r="C57" s="39" t="s">
        <v>149</v>
      </c>
      <c r="D57" s="13" t="s">
        <v>150</v>
      </c>
      <c r="E57" s="13" t="s">
        <v>151</v>
      </c>
      <c r="F57" s="14"/>
      <c r="G57" s="13" t="s">
        <v>13</v>
      </c>
      <c r="H57" s="13"/>
      <c r="I57" s="48" t="s">
        <v>641</v>
      </c>
      <c r="J57" s="48" t="s">
        <v>639</v>
      </c>
      <c r="K57" s="14">
        <v>1018696726</v>
      </c>
      <c r="L57" s="81">
        <v>44324</v>
      </c>
      <c r="M57" s="75">
        <v>550750462</v>
      </c>
      <c r="N57" s="86" t="s">
        <v>152</v>
      </c>
      <c r="O57" s="15" t="s">
        <v>153</v>
      </c>
      <c r="Q57"/>
      <c r="R57" s="12"/>
    </row>
    <row r="58" spans="1:18" s="11" customFormat="1" x14ac:dyDescent="0.25">
      <c r="A58" s="14" t="e">
        <f t="shared" si="2"/>
        <v>#REF!</v>
      </c>
      <c r="B58" s="27" t="s">
        <v>27</v>
      </c>
      <c r="C58" s="39" t="s">
        <v>129</v>
      </c>
      <c r="D58" s="13" t="s">
        <v>134</v>
      </c>
      <c r="E58" s="13" t="s">
        <v>135</v>
      </c>
      <c r="F58" s="14" t="s">
        <v>184</v>
      </c>
      <c r="G58" s="13" t="s">
        <v>13</v>
      </c>
      <c r="H58" s="13"/>
      <c r="I58" s="48" t="s">
        <v>641</v>
      </c>
      <c r="J58" s="48" t="s">
        <v>639</v>
      </c>
      <c r="K58" s="14">
        <v>1084371226</v>
      </c>
      <c r="L58" s="81">
        <v>44324</v>
      </c>
      <c r="M58" s="75">
        <v>663407119</v>
      </c>
      <c r="N58" s="86" t="s">
        <v>136</v>
      </c>
      <c r="O58" s="15" t="s">
        <v>137</v>
      </c>
      <c r="Q58"/>
      <c r="R58" s="12"/>
    </row>
    <row r="59" spans="1:18" s="11" customFormat="1" x14ac:dyDescent="0.25">
      <c r="A59" s="14" t="e">
        <f t="shared" si="2"/>
        <v>#REF!</v>
      </c>
      <c r="B59" s="27" t="s">
        <v>27</v>
      </c>
      <c r="C59" s="39" t="s">
        <v>129</v>
      </c>
      <c r="D59" s="13" t="s">
        <v>130</v>
      </c>
      <c r="E59" s="13" t="s">
        <v>131</v>
      </c>
      <c r="F59" s="14" t="s">
        <v>380</v>
      </c>
      <c r="G59" s="13" t="s">
        <v>13</v>
      </c>
      <c r="H59" s="13"/>
      <c r="I59" s="48" t="s">
        <v>641</v>
      </c>
      <c r="J59" s="48" t="s">
        <v>639</v>
      </c>
      <c r="K59" s="14">
        <v>1013819200</v>
      </c>
      <c r="L59" s="81">
        <v>44324</v>
      </c>
      <c r="M59" s="74">
        <v>512306313</v>
      </c>
      <c r="N59" s="86" t="s">
        <v>132</v>
      </c>
      <c r="O59" s="15" t="s">
        <v>133</v>
      </c>
      <c r="Q59"/>
      <c r="R59" s="12"/>
    </row>
    <row r="60" spans="1:18" s="31" customFormat="1" x14ac:dyDescent="0.25">
      <c r="A60" s="14" t="e">
        <f t="shared" si="2"/>
        <v>#REF!</v>
      </c>
      <c r="B60" s="27" t="s">
        <v>28</v>
      </c>
      <c r="C60" s="39" t="s">
        <v>509</v>
      </c>
      <c r="D60" s="13" t="s">
        <v>510</v>
      </c>
      <c r="E60" s="13" t="s">
        <v>511</v>
      </c>
      <c r="F60" s="14"/>
      <c r="G60" s="13" t="s">
        <v>14</v>
      </c>
      <c r="H60" s="13" t="s">
        <v>15</v>
      </c>
      <c r="I60" s="48" t="s">
        <v>638</v>
      </c>
      <c r="J60" s="48" t="s">
        <v>640</v>
      </c>
      <c r="K60" s="14">
        <v>1176780882</v>
      </c>
      <c r="L60" s="81">
        <v>44325</v>
      </c>
      <c r="M60" s="72"/>
      <c r="N60" s="86" t="s">
        <v>512</v>
      </c>
      <c r="O60" s="15" t="s">
        <v>513</v>
      </c>
      <c r="R60" s="32"/>
    </row>
    <row r="61" spans="1:18" s="31" customFormat="1" x14ac:dyDescent="0.25">
      <c r="A61" s="14" t="e">
        <f t="shared" si="2"/>
        <v>#REF!</v>
      </c>
      <c r="B61" s="27" t="s">
        <v>28</v>
      </c>
      <c r="C61" s="39" t="s">
        <v>504</v>
      </c>
      <c r="D61" s="13" t="s">
        <v>505</v>
      </c>
      <c r="E61" s="13" t="s">
        <v>506</v>
      </c>
      <c r="F61" s="14"/>
      <c r="G61" s="13" t="s">
        <v>37</v>
      </c>
      <c r="H61" s="13" t="s">
        <v>15</v>
      </c>
      <c r="I61" s="48" t="s">
        <v>638</v>
      </c>
      <c r="J61" s="48" t="s">
        <v>640</v>
      </c>
      <c r="K61" s="14">
        <v>1133389101</v>
      </c>
      <c r="L61" s="81">
        <v>44325</v>
      </c>
      <c r="M61" s="72"/>
      <c r="N61" s="86" t="s">
        <v>507</v>
      </c>
      <c r="O61" s="15" t="s">
        <v>508</v>
      </c>
      <c r="R61" s="32"/>
    </row>
    <row r="62" spans="1:18" s="31" customFormat="1" x14ac:dyDescent="0.25">
      <c r="A62" s="14" t="e">
        <f t="shared" si="2"/>
        <v>#REF!</v>
      </c>
      <c r="B62" s="27" t="s">
        <v>28</v>
      </c>
      <c r="C62" s="39" t="s">
        <v>97</v>
      </c>
      <c r="D62" s="13" t="s">
        <v>106</v>
      </c>
      <c r="E62" s="13" t="s">
        <v>107</v>
      </c>
      <c r="F62" s="14"/>
      <c r="G62" s="13" t="s">
        <v>13</v>
      </c>
      <c r="H62" s="13"/>
      <c r="I62" s="48" t="s">
        <v>638</v>
      </c>
      <c r="J62" s="48" t="s">
        <v>639</v>
      </c>
      <c r="K62" s="14">
        <v>1040028540</v>
      </c>
      <c r="L62" s="81">
        <v>44325</v>
      </c>
      <c r="M62" s="72" t="s">
        <v>665</v>
      </c>
      <c r="N62" s="86" t="s">
        <v>108</v>
      </c>
      <c r="O62" s="15" t="s">
        <v>109</v>
      </c>
      <c r="R62" s="32"/>
    </row>
    <row r="63" spans="1:18" s="31" customFormat="1" x14ac:dyDescent="0.25">
      <c r="A63" s="14" t="e">
        <f t="shared" si="2"/>
        <v>#REF!</v>
      </c>
      <c r="B63" s="27" t="s">
        <v>28</v>
      </c>
      <c r="C63" s="39" t="s">
        <v>97</v>
      </c>
      <c r="D63" s="13" t="s">
        <v>98</v>
      </c>
      <c r="E63" s="13" t="s">
        <v>82</v>
      </c>
      <c r="F63" s="14" t="s">
        <v>99</v>
      </c>
      <c r="G63" s="13" t="s">
        <v>13</v>
      </c>
      <c r="H63" s="13"/>
      <c r="I63" s="48" t="s">
        <v>638</v>
      </c>
      <c r="J63" s="48" t="s">
        <v>639</v>
      </c>
      <c r="K63" s="14">
        <v>1023946765</v>
      </c>
      <c r="L63" s="81">
        <v>44325</v>
      </c>
      <c r="M63" s="72" t="s">
        <v>666</v>
      </c>
      <c r="N63" s="86" t="s">
        <v>100</v>
      </c>
      <c r="O63" s="15" t="s">
        <v>101</v>
      </c>
      <c r="R63" s="32"/>
    </row>
    <row r="64" spans="1:18" s="31" customFormat="1" x14ac:dyDescent="0.25">
      <c r="A64" s="14" t="e">
        <f t="shared" si="2"/>
        <v>#REF!</v>
      </c>
      <c r="B64" s="27" t="s">
        <v>28</v>
      </c>
      <c r="C64" s="39" t="s">
        <v>488</v>
      </c>
      <c r="D64" s="13" t="s">
        <v>489</v>
      </c>
      <c r="E64" s="13" t="s">
        <v>490</v>
      </c>
      <c r="F64" s="14"/>
      <c r="G64" s="13" t="s">
        <v>12</v>
      </c>
      <c r="H64" s="13"/>
      <c r="I64" s="48" t="s">
        <v>638</v>
      </c>
      <c r="J64" s="48" t="s">
        <v>640</v>
      </c>
      <c r="K64" s="14">
        <v>1145864654</v>
      </c>
      <c r="L64" s="81">
        <v>44325</v>
      </c>
      <c r="M64" s="72"/>
      <c r="N64" s="86" t="s">
        <v>491</v>
      </c>
      <c r="O64" s="15" t="s">
        <v>492</v>
      </c>
      <c r="R64" s="32"/>
    </row>
    <row r="65" spans="1:18" s="31" customFormat="1" x14ac:dyDescent="0.25">
      <c r="A65" s="14" t="e">
        <f t="shared" si="2"/>
        <v>#REF!</v>
      </c>
      <c r="B65" s="27" t="s">
        <v>28</v>
      </c>
      <c r="C65" s="39" t="s">
        <v>496</v>
      </c>
      <c r="D65" s="13" t="s">
        <v>497</v>
      </c>
      <c r="E65" s="13" t="s">
        <v>126</v>
      </c>
      <c r="F65" s="14"/>
      <c r="G65" s="13" t="s">
        <v>14</v>
      </c>
      <c r="H65" s="13" t="s">
        <v>15</v>
      </c>
      <c r="I65" s="48" t="s">
        <v>638</v>
      </c>
      <c r="J65" s="48" t="s">
        <v>640</v>
      </c>
      <c r="K65" s="14">
        <v>1019328887</v>
      </c>
      <c r="L65" s="81">
        <v>44325</v>
      </c>
      <c r="M65" s="72"/>
      <c r="N65" s="86" t="s">
        <v>498</v>
      </c>
      <c r="O65" s="15" t="s">
        <v>499</v>
      </c>
      <c r="R65" s="32"/>
    </row>
    <row r="66" spans="1:18" s="31" customFormat="1" x14ac:dyDescent="0.25">
      <c r="A66" s="14" t="e">
        <f t="shared" ref="A66:A74" si="3">A65+1</f>
        <v>#REF!</v>
      </c>
      <c r="B66" s="27" t="s">
        <v>28</v>
      </c>
      <c r="C66" s="39" t="s">
        <v>329</v>
      </c>
      <c r="D66" s="13" t="s">
        <v>330</v>
      </c>
      <c r="E66" s="13" t="s">
        <v>233</v>
      </c>
      <c r="F66" s="14" t="s">
        <v>435</v>
      </c>
      <c r="G66" s="13" t="s">
        <v>29</v>
      </c>
      <c r="H66" s="13"/>
      <c r="I66" s="48" t="s">
        <v>638</v>
      </c>
      <c r="J66" s="48" t="s">
        <v>640</v>
      </c>
      <c r="K66" s="14">
        <v>1028815782</v>
      </c>
      <c r="L66" s="81">
        <v>44325</v>
      </c>
      <c r="M66" s="72"/>
      <c r="N66" s="86" t="s">
        <v>331</v>
      </c>
      <c r="O66" s="15" t="s">
        <v>450</v>
      </c>
      <c r="R66" s="32"/>
    </row>
    <row r="67" spans="1:18" s="31" customFormat="1" x14ac:dyDescent="0.25">
      <c r="A67" s="14" t="e">
        <f t="shared" si="3"/>
        <v>#REF!</v>
      </c>
      <c r="B67" s="27" t="s">
        <v>28</v>
      </c>
      <c r="C67" s="39" t="s">
        <v>500</v>
      </c>
      <c r="D67" s="13" t="s">
        <v>501</v>
      </c>
      <c r="E67" s="13" t="s">
        <v>279</v>
      </c>
      <c r="F67" s="14"/>
      <c r="G67" s="13" t="s">
        <v>14</v>
      </c>
      <c r="H67" s="13" t="s">
        <v>15</v>
      </c>
      <c r="I67" s="48" t="s">
        <v>638</v>
      </c>
      <c r="J67" s="48" t="s">
        <v>640</v>
      </c>
      <c r="K67" s="14">
        <v>1277051712</v>
      </c>
      <c r="L67" s="81">
        <v>44325</v>
      </c>
      <c r="M67" s="72"/>
      <c r="N67" s="86" t="s">
        <v>502</v>
      </c>
      <c r="O67" s="15" t="s">
        <v>503</v>
      </c>
      <c r="R67" s="32"/>
    </row>
    <row r="68" spans="1:18" s="31" customFormat="1" x14ac:dyDescent="0.25">
      <c r="A68" s="14" t="e">
        <f t="shared" si="3"/>
        <v>#REF!</v>
      </c>
      <c r="B68" s="27" t="s">
        <v>28</v>
      </c>
      <c r="C68" s="39" t="s">
        <v>483</v>
      </c>
      <c r="D68" s="13" t="s">
        <v>484</v>
      </c>
      <c r="E68" s="13" t="s">
        <v>485</v>
      </c>
      <c r="F68" s="14"/>
      <c r="G68" s="13" t="s">
        <v>12</v>
      </c>
      <c r="H68" s="13"/>
      <c r="I68" s="48" t="s">
        <v>638</v>
      </c>
      <c r="J68" s="48" t="s">
        <v>640</v>
      </c>
      <c r="K68" s="14">
        <v>1007773931</v>
      </c>
      <c r="L68" s="81">
        <v>44325</v>
      </c>
      <c r="M68" s="72"/>
      <c r="N68" s="86" t="s">
        <v>486</v>
      </c>
      <c r="O68" s="15" t="s">
        <v>487</v>
      </c>
      <c r="R68" s="32"/>
    </row>
    <row r="69" spans="1:18" s="31" customFormat="1" x14ac:dyDescent="0.25">
      <c r="A69" s="14" t="e">
        <f t="shared" si="3"/>
        <v>#REF!</v>
      </c>
      <c r="B69" s="27" t="s">
        <v>28</v>
      </c>
      <c r="C69" s="39" t="s">
        <v>493</v>
      </c>
      <c r="D69" s="13" t="s">
        <v>346</v>
      </c>
      <c r="E69" s="13" t="s">
        <v>432</v>
      </c>
      <c r="F69" s="14"/>
      <c r="G69" s="13" t="s">
        <v>37</v>
      </c>
      <c r="H69" s="13" t="s">
        <v>15</v>
      </c>
      <c r="I69" s="48" t="s">
        <v>638</v>
      </c>
      <c r="J69" s="48" t="s">
        <v>640</v>
      </c>
      <c r="K69" s="14">
        <v>1257945851</v>
      </c>
      <c r="L69" s="81">
        <v>44325</v>
      </c>
      <c r="M69" s="72"/>
      <c r="N69" s="86" t="s">
        <v>494</v>
      </c>
      <c r="O69" s="15" t="s">
        <v>495</v>
      </c>
      <c r="R69" s="32"/>
    </row>
    <row r="70" spans="1:18" s="31" customFormat="1" x14ac:dyDescent="0.25">
      <c r="A70" s="14" t="e">
        <f t="shared" si="3"/>
        <v>#REF!</v>
      </c>
      <c r="B70" s="27" t="s">
        <v>28</v>
      </c>
      <c r="C70" s="39" t="s">
        <v>474</v>
      </c>
      <c r="D70" s="13" t="s">
        <v>475</v>
      </c>
      <c r="E70" s="13" t="s">
        <v>70</v>
      </c>
      <c r="F70" s="14"/>
      <c r="G70" s="13" t="s">
        <v>29</v>
      </c>
      <c r="H70" s="13"/>
      <c r="I70" s="48" t="s">
        <v>638</v>
      </c>
      <c r="J70" s="48" t="s">
        <v>640</v>
      </c>
      <c r="K70" s="14">
        <v>1045070235</v>
      </c>
      <c r="L70" s="81">
        <v>44325</v>
      </c>
      <c r="M70" s="72"/>
      <c r="N70" s="86" t="s">
        <v>476</v>
      </c>
      <c r="O70" s="15" t="s">
        <v>477</v>
      </c>
      <c r="R70" s="32"/>
    </row>
    <row r="71" spans="1:18" s="31" customFormat="1" x14ac:dyDescent="0.25">
      <c r="A71" s="14" t="e">
        <f t="shared" si="3"/>
        <v>#REF!</v>
      </c>
      <c r="B71" s="27" t="s">
        <v>28</v>
      </c>
      <c r="C71" s="39" t="s">
        <v>514</v>
      </c>
      <c r="D71" s="13" t="s">
        <v>515</v>
      </c>
      <c r="E71" s="13" t="s">
        <v>516</v>
      </c>
      <c r="F71" s="14"/>
      <c r="G71" s="13" t="s">
        <v>37</v>
      </c>
      <c r="H71" s="13" t="s">
        <v>15</v>
      </c>
      <c r="I71" s="48" t="s">
        <v>638</v>
      </c>
      <c r="J71" s="48" t="s">
        <v>640</v>
      </c>
      <c r="K71" s="14">
        <v>1281549940</v>
      </c>
      <c r="L71" s="81">
        <v>44325</v>
      </c>
      <c r="M71" s="72"/>
      <c r="N71" s="86" t="s">
        <v>517</v>
      </c>
      <c r="O71" s="15" t="s">
        <v>518</v>
      </c>
      <c r="R71" s="32"/>
    </row>
    <row r="72" spans="1:18" s="31" customFormat="1" x14ac:dyDescent="0.25">
      <c r="A72" s="14" t="e">
        <f t="shared" si="3"/>
        <v>#REF!</v>
      </c>
      <c r="B72" s="27" t="s">
        <v>28</v>
      </c>
      <c r="C72" s="39" t="s">
        <v>97</v>
      </c>
      <c r="D72" s="13" t="s">
        <v>102</v>
      </c>
      <c r="E72" s="13" t="s">
        <v>103</v>
      </c>
      <c r="F72" s="14" t="s">
        <v>67</v>
      </c>
      <c r="G72" s="13" t="s">
        <v>13</v>
      </c>
      <c r="H72" s="13"/>
      <c r="I72" s="48" t="s">
        <v>638</v>
      </c>
      <c r="J72" s="48" t="s">
        <v>639</v>
      </c>
      <c r="K72" s="14">
        <v>1109503483</v>
      </c>
      <c r="L72" s="81">
        <v>44325</v>
      </c>
      <c r="M72" s="72" t="s">
        <v>667</v>
      </c>
      <c r="N72" s="86" t="s">
        <v>104</v>
      </c>
      <c r="O72" s="15" t="s">
        <v>105</v>
      </c>
      <c r="R72" s="32"/>
    </row>
    <row r="73" spans="1:18" s="31" customFormat="1" x14ac:dyDescent="0.25">
      <c r="A73" s="14" t="e">
        <f t="shared" si="3"/>
        <v>#REF!</v>
      </c>
      <c r="B73" s="27" t="s">
        <v>28</v>
      </c>
      <c r="C73" s="39" t="s">
        <v>478</v>
      </c>
      <c r="D73" s="13" t="s">
        <v>479</v>
      </c>
      <c r="E73" s="13" t="s">
        <v>480</v>
      </c>
      <c r="F73" s="14" t="s">
        <v>141</v>
      </c>
      <c r="G73" s="13" t="s">
        <v>20</v>
      </c>
      <c r="H73" s="13" t="s">
        <v>15</v>
      </c>
      <c r="I73" s="48" t="s">
        <v>638</v>
      </c>
      <c r="J73" s="48" t="s">
        <v>640</v>
      </c>
      <c r="K73" s="14">
        <v>1025816796</v>
      </c>
      <c r="L73" s="81">
        <v>44325</v>
      </c>
      <c r="M73" s="72"/>
      <c r="N73" s="86" t="s">
        <v>481</v>
      </c>
      <c r="O73" s="15" t="s">
        <v>482</v>
      </c>
      <c r="R73" s="32"/>
    </row>
    <row r="74" spans="1:18" s="31" customFormat="1" x14ac:dyDescent="0.25">
      <c r="A74" s="14" t="e">
        <f t="shared" si="3"/>
        <v>#REF!</v>
      </c>
      <c r="B74" s="27" t="s">
        <v>30</v>
      </c>
      <c r="C74" s="39" t="s">
        <v>237</v>
      </c>
      <c r="D74" s="13" t="s">
        <v>238</v>
      </c>
      <c r="E74" s="13" t="s">
        <v>239</v>
      </c>
      <c r="F74" s="14" t="s">
        <v>184</v>
      </c>
      <c r="G74" s="13" t="s">
        <v>20</v>
      </c>
      <c r="H74" s="13" t="s">
        <v>16</v>
      </c>
      <c r="I74" s="48" t="s">
        <v>638</v>
      </c>
      <c r="J74" s="48" t="s">
        <v>636</v>
      </c>
      <c r="K74" s="14">
        <v>1150096797</v>
      </c>
      <c r="L74" s="81">
        <v>44325</v>
      </c>
      <c r="M74" s="72" t="s">
        <v>656</v>
      </c>
      <c r="N74" s="86" t="s">
        <v>240</v>
      </c>
      <c r="O74" s="15" t="s">
        <v>241</v>
      </c>
      <c r="R74" s="32"/>
    </row>
    <row r="75" spans="1:18" s="31" customFormat="1" x14ac:dyDescent="0.25">
      <c r="A75" s="14" t="e">
        <f>#REF!+1</f>
        <v>#REF!</v>
      </c>
      <c r="B75" s="27" t="s">
        <v>40</v>
      </c>
      <c r="C75" s="39" t="s">
        <v>613</v>
      </c>
      <c r="D75" s="13" t="s">
        <v>614</v>
      </c>
      <c r="E75" s="13" t="s">
        <v>615</v>
      </c>
      <c r="F75" s="14" t="s">
        <v>616</v>
      </c>
      <c r="G75" s="13" t="s">
        <v>13</v>
      </c>
      <c r="H75" s="13" t="s">
        <v>16</v>
      </c>
      <c r="I75" s="48" t="s">
        <v>638</v>
      </c>
      <c r="J75" s="48" t="s">
        <v>636</v>
      </c>
      <c r="K75" s="14">
        <v>1235102273</v>
      </c>
      <c r="L75" s="81">
        <v>44325</v>
      </c>
      <c r="M75" s="72" t="s">
        <v>657</v>
      </c>
      <c r="N75" s="86" t="s">
        <v>617</v>
      </c>
      <c r="O75" s="15" t="s">
        <v>618</v>
      </c>
      <c r="R75" s="32"/>
    </row>
    <row r="76" spans="1:18" s="61" customFormat="1" x14ac:dyDescent="0.25">
      <c r="A76" s="64" t="e">
        <f t="shared" ref="A76" si="4">A75+1</f>
        <v>#REF!</v>
      </c>
      <c r="B76" s="68" t="s">
        <v>35</v>
      </c>
      <c r="C76" s="69" t="s">
        <v>325</v>
      </c>
      <c r="D76" s="63" t="s">
        <v>326</v>
      </c>
      <c r="E76" s="63" t="s">
        <v>266</v>
      </c>
      <c r="F76" s="64" t="s">
        <v>223</v>
      </c>
      <c r="G76" s="63" t="s">
        <v>20</v>
      </c>
      <c r="H76" s="63" t="s">
        <v>16</v>
      </c>
      <c r="I76" s="70" t="s">
        <v>647</v>
      </c>
      <c r="J76" s="70" t="s">
        <v>639</v>
      </c>
      <c r="K76" s="64">
        <v>1271633692</v>
      </c>
      <c r="L76" s="71">
        <v>44325</v>
      </c>
      <c r="M76" s="53">
        <v>822264910</v>
      </c>
      <c r="N76" s="65" t="s">
        <v>327</v>
      </c>
      <c r="O76" s="66" t="s">
        <v>328</v>
      </c>
      <c r="R76" s="62"/>
    </row>
    <row r="77" spans="1:18" s="31" customFormat="1" x14ac:dyDescent="0.25">
      <c r="A77" s="14" t="e">
        <f t="shared" ref="A77:A83" si="5">A76+1</f>
        <v>#REF!</v>
      </c>
      <c r="B77" s="27" t="s">
        <v>35</v>
      </c>
      <c r="C77" s="39" t="s">
        <v>256</v>
      </c>
      <c r="D77" s="13" t="s">
        <v>139</v>
      </c>
      <c r="E77" s="13" t="s">
        <v>260</v>
      </c>
      <c r="F77" s="14" t="s">
        <v>440</v>
      </c>
      <c r="G77" s="13" t="s">
        <v>48</v>
      </c>
      <c r="H77" s="13" t="s">
        <v>18</v>
      </c>
      <c r="I77" s="48" t="s">
        <v>638</v>
      </c>
      <c r="J77" s="48" t="s">
        <v>639</v>
      </c>
      <c r="K77" s="14">
        <v>1403058870</v>
      </c>
      <c r="L77" s="81">
        <v>44325</v>
      </c>
      <c r="M77" s="74">
        <v>822152594</v>
      </c>
      <c r="N77" s="86" t="s">
        <v>261</v>
      </c>
      <c r="O77" s="15" t="s">
        <v>262</v>
      </c>
      <c r="R77" s="32"/>
    </row>
    <row r="78" spans="1:18" s="31" customFormat="1" x14ac:dyDescent="0.25">
      <c r="A78" s="14" t="e">
        <f t="shared" si="5"/>
        <v>#REF!</v>
      </c>
      <c r="B78" s="27" t="s">
        <v>35</v>
      </c>
      <c r="C78" s="39" t="s">
        <v>269</v>
      </c>
      <c r="D78" s="13" t="s">
        <v>274</v>
      </c>
      <c r="E78" s="13" t="s">
        <v>275</v>
      </c>
      <c r="F78" s="14" t="s">
        <v>436</v>
      </c>
      <c r="G78" s="13" t="s">
        <v>24</v>
      </c>
      <c r="H78" s="13" t="s">
        <v>15</v>
      </c>
      <c r="I78" s="48" t="s">
        <v>638</v>
      </c>
      <c r="J78" s="48" t="s">
        <v>639</v>
      </c>
      <c r="K78" s="14">
        <v>1234944084</v>
      </c>
      <c r="L78" s="81">
        <v>44325</v>
      </c>
      <c r="M78" s="62">
        <v>822046383</v>
      </c>
      <c r="N78" s="86" t="s">
        <v>276</v>
      </c>
      <c r="O78" s="15" t="s">
        <v>273</v>
      </c>
      <c r="R78" s="32"/>
    </row>
    <row r="79" spans="1:18" s="31" customFormat="1" x14ac:dyDescent="0.25">
      <c r="A79" s="14" t="e">
        <f t="shared" si="5"/>
        <v>#REF!</v>
      </c>
      <c r="B79" s="27" t="s">
        <v>35</v>
      </c>
      <c r="C79" s="39" t="s">
        <v>124</v>
      </c>
      <c r="D79" s="13" t="s">
        <v>125</v>
      </c>
      <c r="E79" s="13" t="s">
        <v>126</v>
      </c>
      <c r="F79" s="14" t="s">
        <v>184</v>
      </c>
      <c r="G79" s="13" t="s">
        <v>12</v>
      </c>
      <c r="H79" s="13"/>
      <c r="I79" s="48" t="s">
        <v>638</v>
      </c>
      <c r="J79" s="48" t="s">
        <v>639</v>
      </c>
      <c r="K79" s="14">
        <v>1088475433</v>
      </c>
      <c r="L79" s="81">
        <v>44325</v>
      </c>
      <c r="M79" s="77">
        <v>821854644</v>
      </c>
      <c r="N79" s="86" t="s">
        <v>127</v>
      </c>
      <c r="O79" s="15" t="s">
        <v>128</v>
      </c>
      <c r="R79" s="32"/>
    </row>
    <row r="80" spans="1:18" s="31" customFormat="1" x14ac:dyDescent="0.25">
      <c r="A80" s="14" t="e">
        <f t="shared" si="5"/>
        <v>#REF!</v>
      </c>
      <c r="B80" s="27" t="s">
        <v>35</v>
      </c>
      <c r="C80" s="39" t="s">
        <v>256</v>
      </c>
      <c r="D80" s="13" t="s">
        <v>263</v>
      </c>
      <c r="E80" s="13" t="s">
        <v>264</v>
      </c>
      <c r="F80" s="14"/>
      <c r="G80" s="13" t="s">
        <v>48</v>
      </c>
      <c r="H80" s="13" t="s">
        <v>16</v>
      </c>
      <c r="I80" s="48" t="s">
        <v>638</v>
      </c>
      <c r="J80" s="48" t="s">
        <v>639</v>
      </c>
      <c r="K80" s="14">
        <v>1515629676</v>
      </c>
      <c r="L80" s="81">
        <v>44325</v>
      </c>
      <c r="M80" s="72" t="s">
        <v>661</v>
      </c>
      <c r="N80" s="86" t="s">
        <v>265</v>
      </c>
      <c r="O80" s="15" t="s">
        <v>262</v>
      </c>
      <c r="R80" s="32"/>
    </row>
    <row r="81" spans="1:18" s="31" customFormat="1" x14ac:dyDescent="0.25">
      <c r="A81" s="14" t="e">
        <f t="shared" si="5"/>
        <v>#REF!</v>
      </c>
      <c r="B81" s="27" t="s">
        <v>35</v>
      </c>
      <c r="C81" s="39" t="s">
        <v>269</v>
      </c>
      <c r="D81" s="13" t="s">
        <v>270</v>
      </c>
      <c r="E81" s="13" t="s">
        <v>271</v>
      </c>
      <c r="F81" s="14" t="s">
        <v>234</v>
      </c>
      <c r="G81" s="13" t="s">
        <v>37</v>
      </c>
      <c r="H81" s="13" t="s">
        <v>25</v>
      </c>
      <c r="I81" s="48" t="s">
        <v>638</v>
      </c>
      <c r="J81" s="48" t="s">
        <v>639</v>
      </c>
      <c r="K81" s="14">
        <v>1512990564</v>
      </c>
      <c r="L81" s="81">
        <v>44325</v>
      </c>
      <c r="M81" s="62">
        <v>508353377</v>
      </c>
      <c r="N81" s="86" t="s">
        <v>272</v>
      </c>
      <c r="O81" s="15" t="s">
        <v>273</v>
      </c>
      <c r="R81" s="32"/>
    </row>
    <row r="82" spans="1:18" s="31" customFormat="1" x14ac:dyDescent="0.25">
      <c r="A82" s="14" t="e">
        <f t="shared" si="5"/>
        <v>#REF!</v>
      </c>
      <c r="B82" s="27" t="s">
        <v>35</v>
      </c>
      <c r="C82" s="39" t="s">
        <v>256</v>
      </c>
      <c r="D82" s="13" t="s">
        <v>363</v>
      </c>
      <c r="E82" s="13" t="s">
        <v>266</v>
      </c>
      <c r="F82" s="14" t="s">
        <v>193</v>
      </c>
      <c r="G82" s="13" t="s">
        <v>48</v>
      </c>
      <c r="H82" s="13" t="s">
        <v>16</v>
      </c>
      <c r="I82" s="48" t="s">
        <v>638</v>
      </c>
      <c r="J82" s="48" t="s">
        <v>639</v>
      </c>
      <c r="K82" s="14">
        <v>1409110041</v>
      </c>
      <c r="L82" s="81">
        <v>44325</v>
      </c>
      <c r="M82" s="74">
        <v>822220212</v>
      </c>
      <c r="N82" s="86" t="s">
        <v>267</v>
      </c>
      <c r="O82" s="15" t="s">
        <v>268</v>
      </c>
      <c r="R82" s="32"/>
    </row>
    <row r="83" spans="1:18" s="31" customFormat="1" x14ac:dyDescent="0.25">
      <c r="A83" s="14" t="e">
        <f t="shared" si="5"/>
        <v>#REF!</v>
      </c>
      <c r="B83" s="27" t="s">
        <v>35</v>
      </c>
      <c r="C83" s="39" t="s">
        <v>256</v>
      </c>
      <c r="D83" s="13" t="s">
        <v>257</v>
      </c>
      <c r="E83" s="13" t="s">
        <v>258</v>
      </c>
      <c r="F83" s="14" t="s">
        <v>434</v>
      </c>
      <c r="G83" s="13" t="s">
        <v>22</v>
      </c>
      <c r="H83" s="13" t="s">
        <v>16</v>
      </c>
      <c r="I83" s="48" t="s">
        <v>638</v>
      </c>
      <c r="J83" s="48" t="s">
        <v>639</v>
      </c>
      <c r="K83" s="14">
        <v>1044977008</v>
      </c>
      <c r="L83" s="81">
        <v>44325</v>
      </c>
      <c r="M83" s="74">
        <v>821994158</v>
      </c>
      <c r="N83" s="86" t="s">
        <v>449</v>
      </c>
      <c r="O83" s="15" t="s">
        <v>259</v>
      </c>
      <c r="R83" s="32"/>
    </row>
    <row r="84" spans="1:18" s="31" customFormat="1" x14ac:dyDescent="0.25">
      <c r="A84" s="14" t="e">
        <f>#REF!+1</f>
        <v>#REF!</v>
      </c>
      <c r="B84" s="27" t="s">
        <v>35</v>
      </c>
      <c r="C84" s="39" t="s">
        <v>321</v>
      </c>
      <c r="D84" s="13" t="s">
        <v>322</v>
      </c>
      <c r="E84" s="13" t="s">
        <v>164</v>
      </c>
      <c r="F84" s="14" t="s">
        <v>211</v>
      </c>
      <c r="G84" s="13" t="s">
        <v>14</v>
      </c>
      <c r="H84" s="13" t="s">
        <v>16</v>
      </c>
      <c r="I84" s="48" t="s">
        <v>647</v>
      </c>
      <c r="J84" s="48" t="s">
        <v>639</v>
      </c>
      <c r="K84" s="14">
        <v>1239043751</v>
      </c>
      <c r="L84" s="81">
        <v>44325</v>
      </c>
      <c r="M84" s="74">
        <v>822149041</v>
      </c>
      <c r="N84" s="86" t="s">
        <v>323</v>
      </c>
      <c r="O84" s="15" t="s">
        <v>324</v>
      </c>
      <c r="R84" s="32"/>
    </row>
    <row r="85" spans="1:18" s="61" customFormat="1" x14ac:dyDescent="0.25">
      <c r="A85" s="64" t="e">
        <f t="shared" ref="A85:A109" si="6">A84+1</f>
        <v>#REF!</v>
      </c>
      <c r="B85" s="68" t="s">
        <v>38</v>
      </c>
      <c r="C85" s="69" t="s">
        <v>453</v>
      </c>
      <c r="D85" s="63" t="s">
        <v>454</v>
      </c>
      <c r="E85" s="63" t="s">
        <v>135</v>
      </c>
      <c r="F85" s="64" t="s">
        <v>455</v>
      </c>
      <c r="G85" s="63" t="s">
        <v>22</v>
      </c>
      <c r="H85" s="63" t="s">
        <v>18</v>
      </c>
      <c r="I85" s="70" t="s">
        <v>642</v>
      </c>
      <c r="J85" s="70" t="s">
        <v>636</v>
      </c>
      <c r="K85" s="64">
        <v>1269887520</v>
      </c>
      <c r="L85" s="71">
        <v>44325</v>
      </c>
      <c r="M85" s="62">
        <v>546118247</v>
      </c>
      <c r="N85" s="65" t="s">
        <v>456</v>
      </c>
      <c r="O85" s="66" t="s">
        <v>457</v>
      </c>
      <c r="R85" s="62"/>
    </row>
    <row r="86" spans="1:18" s="61" customFormat="1" x14ac:dyDescent="0.25">
      <c r="A86" s="64" t="e">
        <f t="shared" si="6"/>
        <v>#REF!</v>
      </c>
      <c r="B86" s="68" t="s">
        <v>38</v>
      </c>
      <c r="C86" s="69" t="s">
        <v>411</v>
      </c>
      <c r="D86" s="63" t="s">
        <v>519</v>
      </c>
      <c r="E86" s="63" t="s">
        <v>520</v>
      </c>
      <c r="F86" s="64" t="s">
        <v>201</v>
      </c>
      <c r="G86" s="63" t="s">
        <v>20</v>
      </c>
      <c r="H86" s="63" t="s">
        <v>18</v>
      </c>
      <c r="I86" s="70" t="s">
        <v>638</v>
      </c>
      <c r="J86" s="70" t="s">
        <v>636</v>
      </c>
      <c r="K86" s="64">
        <v>1019187973</v>
      </c>
      <c r="L86" s="71">
        <v>44325</v>
      </c>
      <c r="M86" s="67">
        <v>589226466</v>
      </c>
      <c r="N86" s="65" t="s">
        <v>521</v>
      </c>
      <c r="O86" s="66" t="s">
        <v>522</v>
      </c>
      <c r="R86" s="62"/>
    </row>
    <row r="87" spans="1:18" s="61" customFormat="1" x14ac:dyDescent="0.25">
      <c r="A87" s="64" t="e">
        <f t="shared" si="6"/>
        <v>#REF!</v>
      </c>
      <c r="B87" s="68" t="s">
        <v>38</v>
      </c>
      <c r="C87" s="69" t="s">
        <v>523</v>
      </c>
      <c r="D87" s="63" t="s">
        <v>524</v>
      </c>
      <c r="E87" s="63" t="s">
        <v>525</v>
      </c>
      <c r="F87" s="64" t="s">
        <v>380</v>
      </c>
      <c r="G87" s="63" t="s">
        <v>22</v>
      </c>
      <c r="H87" s="63" t="s">
        <v>18</v>
      </c>
      <c r="I87" s="70" t="s">
        <v>642</v>
      </c>
      <c r="J87" s="70" t="s">
        <v>636</v>
      </c>
      <c r="K87" s="64">
        <v>1251979185</v>
      </c>
      <c r="L87" s="71">
        <v>44325</v>
      </c>
      <c r="M87" s="62">
        <v>567483152</v>
      </c>
      <c r="N87" s="65" t="s">
        <v>526</v>
      </c>
      <c r="O87" s="66" t="s">
        <v>527</v>
      </c>
      <c r="R87" s="62"/>
    </row>
    <row r="88" spans="1:18" s="61" customFormat="1" x14ac:dyDescent="0.25">
      <c r="A88" s="64" t="e">
        <f t="shared" si="6"/>
        <v>#REF!</v>
      </c>
      <c r="B88" s="68" t="s">
        <v>38</v>
      </c>
      <c r="C88" s="69" t="s">
        <v>528</v>
      </c>
      <c r="D88" s="63" t="s">
        <v>529</v>
      </c>
      <c r="E88" s="63" t="s">
        <v>530</v>
      </c>
      <c r="F88" s="64" t="s">
        <v>198</v>
      </c>
      <c r="G88" s="63" t="s">
        <v>34</v>
      </c>
      <c r="H88" s="63" t="s">
        <v>18</v>
      </c>
      <c r="I88" s="70" t="s">
        <v>642</v>
      </c>
      <c r="J88" s="70" t="s">
        <v>636</v>
      </c>
      <c r="K88" s="64">
        <v>1517881410</v>
      </c>
      <c r="L88" s="71">
        <v>44325</v>
      </c>
      <c r="M88" s="67">
        <v>822216015</v>
      </c>
      <c r="N88" s="65" t="s">
        <v>531</v>
      </c>
      <c r="O88" s="66" t="s">
        <v>532</v>
      </c>
      <c r="R88" s="62"/>
    </row>
    <row r="89" spans="1:18" s="61" customFormat="1" x14ac:dyDescent="0.25">
      <c r="A89" s="64" t="e">
        <f t="shared" si="6"/>
        <v>#REF!</v>
      </c>
      <c r="B89" s="68" t="s">
        <v>38</v>
      </c>
      <c r="C89" s="69" t="s">
        <v>291</v>
      </c>
      <c r="D89" s="63" t="s">
        <v>292</v>
      </c>
      <c r="E89" s="63" t="s">
        <v>126</v>
      </c>
      <c r="F89" s="64" t="s">
        <v>205</v>
      </c>
      <c r="G89" s="63" t="s">
        <v>17</v>
      </c>
      <c r="H89" s="63" t="s">
        <v>18</v>
      </c>
      <c r="I89" s="70" t="s">
        <v>641</v>
      </c>
      <c r="J89" s="70" t="s">
        <v>639</v>
      </c>
      <c r="K89" s="64">
        <v>1265171539</v>
      </c>
      <c r="L89" s="71">
        <v>44325</v>
      </c>
      <c r="M89" s="51" t="s">
        <v>668</v>
      </c>
      <c r="N89" s="65" t="s">
        <v>293</v>
      </c>
      <c r="O89" s="66" t="s">
        <v>294</v>
      </c>
      <c r="R89" s="62"/>
    </row>
    <row r="90" spans="1:18" s="61" customFormat="1" x14ac:dyDescent="0.25">
      <c r="A90" s="64" t="e">
        <f t="shared" si="6"/>
        <v>#REF!</v>
      </c>
      <c r="B90" s="68" t="s">
        <v>38</v>
      </c>
      <c r="C90" s="69" t="s">
        <v>533</v>
      </c>
      <c r="D90" s="63" t="s">
        <v>534</v>
      </c>
      <c r="E90" s="63" t="s">
        <v>535</v>
      </c>
      <c r="F90" s="64"/>
      <c r="G90" s="63" t="s">
        <v>48</v>
      </c>
      <c r="H90" s="63" t="s">
        <v>18</v>
      </c>
      <c r="I90" s="70" t="s">
        <v>642</v>
      </c>
      <c r="J90" s="70" t="s">
        <v>636</v>
      </c>
      <c r="K90" s="64">
        <v>1288219032</v>
      </c>
      <c r="L90" s="71">
        <v>44325</v>
      </c>
      <c r="M90" s="62">
        <v>822194025</v>
      </c>
      <c r="N90" s="65" t="s">
        <v>536</v>
      </c>
      <c r="O90" s="66" t="s">
        <v>537</v>
      </c>
      <c r="R90" s="62"/>
    </row>
    <row r="91" spans="1:18" s="61" customFormat="1" x14ac:dyDescent="0.25">
      <c r="A91" s="64" t="e">
        <f t="shared" si="6"/>
        <v>#REF!</v>
      </c>
      <c r="B91" s="68" t="s">
        <v>38</v>
      </c>
      <c r="C91" s="69" t="s">
        <v>533</v>
      </c>
      <c r="D91" s="63" t="s">
        <v>538</v>
      </c>
      <c r="E91" s="63" t="s">
        <v>539</v>
      </c>
      <c r="F91" s="64" t="s">
        <v>437</v>
      </c>
      <c r="G91" s="63" t="s">
        <v>26</v>
      </c>
      <c r="H91" s="63" t="s">
        <v>18</v>
      </c>
      <c r="I91" s="70" t="s">
        <v>642</v>
      </c>
      <c r="J91" s="70" t="s">
        <v>636</v>
      </c>
      <c r="K91" s="64">
        <v>1090443760</v>
      </c>
      <c r="L91" s="71">
        <v>44325</v>
      </c>
      <c r="M91" s="91">
        <v>821966680</v>
      </c>
      <c r="N91" s="65" t="s">
        <v>540</v>
      </c>
      <c r="O91" s="66" t="s">
        <v>541</v>
      </c>
      <c r="R91" s="62"/>
    </row>
    <row r="92" spans="1:18" s="61" customFormat="1" x14ac:dyDescent="0.25">
      <c r="A92" s="64" t="e">
        <f t="shared" si="6"/>
        <v>#REF!</v>
      </c>
      <c r="B92" s="68" t="s">
        <v>38</v>
      </c>
      <c r="C92" s="69" t="s">
        <v>542</v>
      </c>
      <c r="D92" s="63" t="s">
        <v>543</v>
      </c>
      <c r="E92" s="63" t="s">
        <v>544</v>
      </c>
      <c r="F92" s="64" t="s">
        <v>234</v>
      </c>
      <c r="G92" s="63" t="s">
        <v>14</v>
      </c>
      <c r="H92" s="63" t="s">
        <v>18</v>
      </c>
      <c r="I92" s="70" t="s">
        <v>642</v>
      </c>
      <c r="J92" s="70" t="s">
        <v>636</v>
      </c>
      <c r="K92" s="64">
        <v>129128287</v>
      </c>
      <c r="L92" s="71">
        <v>44325</v>
      </c>
      <c r="M92" s="62">
        <v>821900661</v>
      </c>
      <c r="N92" s="65" t="s">
        <v>545</v>
      </c>
      <c r="O92" s="66" t="s">
        <v>546</v>
      </c>
      <c r="R92" s="62"/>
    </row>
    <row r="93" spans="1:18" s="61" customFormat="1" x14ac:dyDescent="0.25">
      <c r="A93" s="64" t="e">
        <f t="shared" si="6"/>
        <v>#REF!</v>
      </c>
      <c r="B93" s="68" t="s">
        <v>38</v>
      </c>
      <c r="C93" s="69" t="s">
        <v>547</v>
      </c>
      <c r="D93" s="63" t="s">
        <v>548</v>
      </c>
      <c r="E93" s="63" t="s">
        <v>549</v>
      </c>
      <c r="F93" s="64" t="s">
        <v>223</v>
      </c>
      <c r="G93" s="63" t="s">
        <v>14</v>
      </c>
      <c r="H93" s="63" t="s">
        <v>18</v>
      </c>
      <c r="I93" s="70" t="s">
        <v>638</v>
      </c>
      <c r="J93" s="70" t="s">
        <v>636</v>
      </c>
      <c r="K93" s="64">
        <v>1283418487</v>
      </c>
      <c r="L93" s="71">
        <v>44325</v>
      </c>
      <c r="M93" s="51" t="s">
        <v>662</v>
      </c>
      <c r="N93" s="65" t="s">
        <v>550</v>
      </c>
      <c r="O93" s="66" t="s">
        <v>551</v>
      </c>
      <c r="R93" s="62"/>
    </row>
    <row r="94" spans="1:18" s="61" customFormat="1" x14ac:dyDescent="0.25">
      <c r="A94" s="64" t="e">
        <f t="shared" si="6"/>
        <v>#REF!</v>
      </c>
      <c r="B94" s="68" t="s">
        <v>38</v>
      </c>
      <c r="C94" s="69" t="s">
        <v>291</v>
      </c>
      <c r="D94" s="63" t="s">
        <v>295</v>
      </c>
      <c r="E94" s="63" t="s">
        <v>296</v>
      </c>
      <c r="F94" s="64" t="s">
        <v>184</v>
      </c>
      <c r="G94" s="63" t="s">
        <v>24</v>
      </c>
      <c r="H94" s="63" t="s">
        <v>18</v>
      </c>
      <c r="I94" s="70" t="s">
        <v>641</v>
      </c>
      <c r="J94" s="70" t="s">
        <v>639</v>
      </c>
      <c r="K94" s="64">
        <v>1255160636</v>
      </c>
      <c r="L94" s="71">
        <v>44325</v>
      </c>
      <c r="M94" s="51" t="s">
        <v>669</v>
      </c>
      <c r="N94" s="65" t="s">
        <v>297</v>
      </c>
      <c r="O94" s="66" t="s">
        <v>298</v>
      </c>
      <c r="R94" s="62"/>
    </row>
    <row r="95" spans="1:18" s="61" customFormat="1" x14ac:dyDescent="0.25">
      <c r="A95" s="64" t="e">
        <f>#REF!+1</f>
        <v>#REF!</v>
      </c>
      <c r="B95" s="68" t="s">
        <v>38</v>
      </c>
      <c r="C95" s="69" t="s">
        <v>552</v>
      </c>
      <c r="D95" s="63" t="s">
        <v>553</v>
      </c>
      <c r="E95" s="63" t="s">
        <v>554</v>
      </c>
      <c r="F95" s="64" t="s">
        <v>439</v>
      </c>
      <c r="G95" s="63" t="s">
        <v>48</v>
      </c>
      <c r="H95" s="63" t="s">
        <v>18</v>
      </c>
      <c r="I95" s="70" t="s">
        <v>642</v>
      </c>
      <c r="J95" s="70" t="s">
        <v>636</v>
      </c>
      <c r="K95" s="64">
        <v>130454395</v>
      </c>
      <c r="L95" s="71">
        <v>44325</v>
      </c>
      <c r="M95" s="91">
        <v>822211199</v>
      </c>
      <c r="N95" s="65" t="s">
        <v>555</v>
      </c>
      <c r="O95" s="66" t="s">
        <v>532</v>
      </c>
      <c r="R95" s="62"/>
    </row>
    <row r="96" spans="1:18" s="61" customFormat="1" x14ac:dyDescent="0.25">
      <c r="A96" s="64" t="e">
        <f t="shared" si="6"/>
        <v>#REF!</v>
      </c>
      <c r="B96" s="68" t="s">
        <v>38</v>
      </c>
      <c r="C96" s="69" t="s">
        <v>299</v>
      </c>
      <c r="D96" s="63" t="s">
        <v>300</v>
      </c>
      <c r="E96" s="63" t="s">
        <v>301</v>
      </c>
      <c r="F96" s="64" t="s">
        <v>435</v>
      </c>
      <c r="G96" s="63" t="s">
        <v>20</v>
      </c>
      <c r="H96" s="63" t="s">
        <v>18</v>
      </c>
      <c r="I96" s="70" t="s">
        <v>641</v>
      </c>
      <c r="J96" s="70" t="s">
        <v>636</v>
      </c>
      <c r="K96" s="64">
        <v>1234263311</v>
      </c>
      <c r="L96" s="71">
        <v>44325</v>
      </c>
      <c r="M96" s="67">
        <v>642636820</v>
      </c>
      <c r="N96" s="65" t="s">
        <v>302</v>
      </c>
      <c r="O96" s="66" t="s">
        <v>303</v>
      </c>
      <c r="R96" s="62"/>
    </row>
    <row r="97" spans="1:18" s="61" customFormat="1" x14ac:dyDescent="0.25">
      <c r="A97" s="64" t="e">
        <f t="shared" si="6"/>
        <v>#REF!</v>
      </c>
      <c r="B97" s="68" t="s">
        <v>38</v>
      </c>
      <c r="C97" s="69" t="s">
        <v>556</v>
      </c>
      <c r="D97" s="63" t="s">
        <v>557</v>
      </c>
      <c r="E97" s="63" t="s">
        <v>558</v>
      </c>
      <c r="F97" s="64" t="s">
        <v>205</v>
      </c>
      <c r="G97" s="63" t="s">
        <v>37</v>
      </c>
      <c r="H97" s="63" t="s">
        <v>18</v>
      </c>
      <c r="I97" s="70" t="s">
        <v>642</v>
      </c>
      <c r="J97" s="70" t="s">
        <v>636</v>
      </c>
      <c r="K97" s="64">
        <v>1368172967</v>
      </c>
      <c r="L97" s="71">
        <v>44325</v>
      </c>
      <c r="M97" s="67">
        <v>651079286</v>
      </c>
      <c r="N97" s="65" t="s">
        <v>559</v>
      </c>
      <c r="O97" s="66" t="s">
        <v>560</v>
      </c>
      <c r="R97" s="62"/>
    </row>
    <row r="98" spans="1:18" s="61" customFormat="1" x14ac:dyDescent="0.25">
      <c r="A98" s="64" t="e">
        <f>#REF!+1</f>
        <v>#REF!</v>
      </c>
      <c r="B98" s="68" t="s">
        <v>38</v>
      </c>
      <c r="C98" s="69" t="s">
        <v>561</v>
      </c>
      <c r="D98" s="63" t="s">
        <v>562</v>
      </c>
      <c r="E98" s="63" t="s">
        <v>563</v>
      </c>
      <c r="F98" s="64" t="s">
        <v>223</v>
      </c>
      <c r="G98" s="63" t="s">
        <v>22</v>
      </c>
      <c r="H98" s="63" t="s">
        <v>18</v>
      </c>
      <c r="I98" s="70" t="s">
        <v>642</v>
      </c>
      <c r="J98" s="70" t="s">
        <v>636</v>
      </c>
      <c r="K98" s="64">
        <v>1290233034</v>
      </c>
      <c r="L98" s="71">
        <v>44325</v>
      </c>
      <c r="M98" s="92">
        <v>567965341</v>
      </c>
      <c r="N98" s="65" t="s">
        <v>564</v>
      </c>
      <c r="O98" s="66" t="s">
        <v>565</v>
      </c>
      <c r="R98" s="62"/>
    </row>
    <row r="99" spans="1:18" s="61" customFormat="1" x14ac:dyDescent="0.25">
      <c r="A99" s="64" t="e">
        <f t="shared" si="6"/>
        <v>#REF!</v>
      </c>
      <c r="B99" s="68" t="s">
        <v>38</v>
      </c>
      <c r="C99" s="69" t="s">
        <v>566</v>
      </c>
      <c r="D99" s="63" t="s">
        <v>567</v>
      </c>
      <c r="E99" s="63" t="s">
        <v>568</v>
      </c>
      <c r="F99" s="64" t="s">
        <v>440</v>
      </c>
      <c r="G99" s="63" t="s">
        <v>13</v>
      </c>
      <c r="H99" s="63" t="s">
        <v>18</v>
      </c>
      <c r="I99" s="70" t="s">
        <v>638</v>
      </c>
      <c r="J99" s="70" t="s">
        <v>636</v>
      </c>
      <c r="K99" s="64">
        <v>1236410028</v>
      </c>
      <c r="L99" s="71">
        <v>44325</v>
      </c>
      <c r="M99" s="52" t="s">
        <v>663</v>
      </c>
      <c r="N99" s="65" t="s">
        <v>569</v>
      </c>
      <c r="O99" s="66" t="s">
        <v>570</v>
      </c>
      <c r="R99" s="62"/>
    </row>
    <row r="100" spans="1:18" s="61" customFormat="1" x14ac:dyDescent="0.25">
      <c r="A100" s="64" t="e">
        <f t="shared" si="6"/>
        <v>#REF!</v>
      </c>
      <c r="B100" s="68" t="s">
        <v>38</v>
      </c>
      <c r="C100" s="69" t="s">
        <v>571</v>
      </c>
      <c r="D100" s="63" t="s">
        <v>572</v>
      </c>
      <c r="E100" s="63" t="s">
        <v>573</v>
      </c>
      <c r="F100" s="64" t="s">
        <v>193</v>
      </c>
      <c r="G100" s="63" t="s">
        <v>20</v>
      </c>
      <c r="H100" s="63" t="s">
        <v>18</v>
      </c>
      <c r="I100" s="70" t="s">
        <v>638</v>
      </c>
      <c r="J100" s="70" t="s">
        <v>636</v>
      </c>
      <c r="K100" s="64">
        <v>1252474524</v>
      </c>
      <c r="L100" s="71">
        <v>44325</v>
      </c>
      <c r="M100" s="52">
        <v>536165175</v>
      </c>
      <c r="N100" s="65" t="s">
        <v>574</v>
      </c>
      <c r="O100" s="66" t="s">
        <v>575</v>
      </c>
      <c r="R100" s="62"/>
    </row>
    <row r="101" spans="1:18" s="61" customFormat="1" x14ac:dyDescent="0.25">
      <c r="A101" s="64" t="e">
        <f>#REF!+1</f>
        <v>#REF!</v>
      </c>
      <c r="B101" s="68" t="s">
        <v>38</v>
      </c>
      <c r="C101" s="69" t="s">
        <v>427</v>
      </c>
      <c r="D101" s="63" t="s">
        <v>428</v>
      </c>
      <c r="E101" s="63" t="s">
        <v>429</v>
      </c>
      <c r="F101" s="64" t="s">
        <v>380</v>
      </c>
      <c r="G101" s="63" t="s">
        <v>26</v>
      </c>
      <c r="H101" s="63" t="s">
        <v>18</v>
      </c>
      <c r="I101" s="70" t="s">
        <v>638</v>
      </c>
      <c r="J101" s="70" t="s">
        <v>636</v>
      </c>
      <c r="K101" s="64">
        <v>1079584297</v>
      </c>
      <c r="L101" s="71">
        <v>44325</v>
      </c>
      <c r="M101" s="91">
        <v>822013942</v>
      </c>
      <c r="N101" s="65" t="s">
        <v>430</v>
      </c>
      <c r="O101" s="66" t="s">
        <v>431</v>
      </c>
      <c r="R101" s="62"/>
    </row>
    <row r="102" spans="1:18" s="61" customFormat="1" x14ac:dyDescent="0.25">
      <c r="A102" s="64" t="e">
        <f t="shared" si="6"/>
        <v>#REF!</v>
      </c>
      <c r="B102" s="68" t="s">
        <v>38</v>
      </c>
      <c r="C102" s="69" t="s">
        <v>528</v>
      </c>
      <c r="D102" s="63" t="s">
        <v>576</v>
      </c>
      <c r="E102" s="63" t="s">
        <v>577</v>
      </c>
      <c r="F102" s="64" t="s">
        <v>198</v>
      </c>
      <c r="G102" s="63" t="s">
        <v>34</v>
      </c>
      <c r="H102" s="63" t="s">
        <v>18</v>
      </c>
      <c r="I102" s="70" t="s">
        <v>642</v>
      </c>
      <c r="J102" s="70" t="s">
        <v>636</v>
      </c>
      <c r="K102" s="64">
        <v>1533291410</v>
      </c>
      <c r="L102" s="71">
        <v>44325</v>
      </c>
      <c r="M102" s="93">
        <v>822345364</v>
      </c>
      <c r="N102" s="65" t="s">
        <v>578</v>
      </c>
      <c r="O102" s="66" t="s">
        <v>532</v>
      </c>
      <c r="R102" s="62"/>
    </row>
    <row r="103" spans="1:18" s="61" customFormat="1" x14ac:dyDescent="0.25">
      <c r="A103" s="64" t="e">
        <f t="shared" si="6"/>
        <v>#REF!</v>
      </c>
      <c r="B103" s="68" t="s">
        <v>38</v>
      </c>
      <c r="C103" s="69" t="s">
        <v>579</v>
      </c>
      <c r="D103" s="63" t="s">
        <v>580</v>
      </c>
      <c r="E103" s="63" t="s">
        <v>581</v>
      </c>
      <c r="F103" s="64" t="s">
        <v>198</v>
      </c>
      <c r="G103" s="63" t="s">
        <v>13</v>
      </c>
      <c r="H103" s="63" t="s">
        <v>18</v>
      </c>
      <c r="I103" s="70" t="s">
        <v>638</v>
      </c>
      <c r="J103" s="70" t="s">
        <v>636</v>
      </c>
      <c r="K103" s="64">
        <v>1157529516</v>
      </c>
      <c r="L103" s="71">
        <v>44325</v>
      </c>
      <c r="M103" s="52">
        <v>567060795</v>
      </c>
      <c r="N103" s="65" t="s">
        <v>582</v>
      </c>
      <c r="O103" s="66" t="s">
        <v>570</v>
      </c>
      <c r="R103" s="62"/>
    </row>
    <row r="104" spans="1:18" s="61" customFormat="1" x14ac:dyDescent="0.25">
      <c r="A104" s="64" t="e">
        <f>#REF!+1</f>
        <v>#REF!</v>
      </c>
      <c r="B104" s="68" t="s">
        <v>38</v>
      </c>
      <c r="C104" s="69" t="s">
        <v>583</v>
      </c>
      <c r="D104" s="63" t="s">
        <v>584</v>
      </c>
      <c r="E104" s="63" t="s">
        <v>585</v>
      </c>
      <c r="F104" s="64" t="s">
        <v>205</v>
      </c>
      <c r="G104" s="63" t="s">
        <v>20</v>
      </c>
      <c r="H104" s="63" t="s">
        <v>18</v>
      </c>
      <c r="I104" s="70" t="s">
        <v>638</v>
      </c>
      <c r="J104" s="70" t="s">
        <v>636</v>
      </c>
      <c r="K104" s="64">
        <v>1110207626</v>
      </c>
      <c r="L104" s="71">
        <v>44325</v>
      </c>
      <c r="M104" s="67">
        <v>531431498</v>
      </c>
      <c r="N104" s="65" t="s">
        <v>586</v>
      </c>
      <c r="O104" s="66" t="s">
        <v>587</v>
      </c>
      <c r="R104" s="62"/>
    </row>
    <row r="105" spans="1:18" s="61" customFormat="1" x14ac:dyDescent="0.25">
      <c r="A105" s="64" t="e">
        <f t="shared" si="6"/>
        <v>#REF!</v>
      </c>
      <c r="B105" s="68" t="s">
        <v>38</v>
      </c>
      <c r="C105" s="69" t="s">
        <v>588</v>
      </c>
      <c r="D105" s="63" t="s">
        <v>589</v>
      </c>
      <c r="E105" s="63" t="s">
        <v>539</v>
      </c>
      <c r="F105" s="64" t="s">
        <v>193</v>
      </c>
      <c r="G105" s="63" t="s">
        <v>20</v>
      </c>
      <c r="H105" s="63" t="s">
        <v>18</v>
      </c>
      <c r="I105" s="70" t="s">
        <v>638</v>
      </c>
      <c r="J105" s="70" t="s">
        <v>636</v>
      </c>
      <c r="K105" s="64">
        <v>1241930927</v>
      </c>
      <c r="L105" s="71">
        <v>44325</v>
      </c>
      <c r="M105" s="51" t="s">
        <v>664</v>
      </c>
      <c r="N105" s="65" t="s">
        <v>590</v>
      </c>
      <c r="O105" s="66" t="s">
        <v>570</v>
      </c>
      <c r="R105" s="62"/>
    </row>
    <row r="106" spans="1:18" s="61" customFormat="1" x14ac:dyDescent="0.25">
      <c r="A106" s="64" t="e">
        <f>#REF!+1</f>
        <v>#REF!</v>
      </c>
      <c r="B106" s="68" t="s">
        <v>38</v>
      </c>
      <c r="C106" s="69" t="s">
        <v>591</v>
      </c>
      <c r="D106" s="63" t="s">
        <v>592</v>
      </c>
      <c r="E106" s="63" t="s">
        <v>593</v>
      </c>
      <c r="F106" s="64"/>
      <c r="G106" s="63" t="s">
        <v>12</v>
      </c>
      <c r="H106" s="63" t="s">
        <v>18</v>
      </c>
      <c r="I106" s="70" t="s">
        <v>638</v>
      </c>
      <c r="J106" s="70" t="s">
        <v>636</v>
      </c>
      <c r="K106" s="64">
        <v>1239837251</v>
      </c>
      <c r="L106" s="71">
        <v>44325</v>
      </c>
      <c r="M106" s="94">
        <v>821753192</v>
      </c>
      <c r="N106" s="65" t="s">
        <v>594</v>
      </c>
      <c r="O106" s="66" t="s">
        <v>570</v>
      </c>
      <c r="R106" s="62"/>
    </row>
    <row r="107" spans="1:18" s="61" customFormat="1" x14ac:dyDescent="0.25">
      <c r="A107" s="64" t="e">
        <f t="shared" si="6"/>
        <v>#REF!</v>
      </c>
      <c r="B107" s="68" t="s">
        <v>38</v>
      </c>
      <c r="C107" s="69" t="s">
        <v>595</v>
      </c>
      <c r="D107" s="63" t="s">
        <v>596</v>
      </c>
      <c r="E107" s="63" t="s">
        <v>597</v>
      </c>
      <c r="F107" s="64" t="s">
        <v>222</v>
      </c>
      <c r="G107" s="63" t="s">
        <v>37</v>
      </c>
      <c r="H107" s="63" t="s">
        <v>18</v>
      </c>
      <c r="I107" s="70" t="s">
        <v>638</v>
      </c>
      <c r="J107" s="70" t="s">
        <v>636</v>
      </c>
      <c r="K107" s="64">
        <v>1245371060</v>
      </c>
      <c r="L107" s="71">
        <v>44325</v>
      </c>
      <c r="M107" s="52">
        <v>561215840</v>
      </c>
      <c r="N107" s="65" t="s">
        <v>598</v>
      </c>
      <c r="O107" s="66" t="s">
        <v>599</v>
      </c>
      <c r="R107" s="62"/>
    </row>
    <row r="108" spans="1:18" s="61" customFormat="1" x14ac:dyDescent="0.25">
      <c r="A108" s="64" t="e">
        <f t="shared" si="6"/>
        <v>#REF!</v>
      </c>
      <c r="B108" s="68" t="s">
        <v>38</v>
      </c>
      <c r="C108" s="69" t="s">
        <v>600</v>
      </c>
      <c r="D108" s="63" t="s">
        <v>601</v>
      </c>
      <c r="E108" s="63" t="s">
        <v>602</v>
      </c>
      <c r="F108" s="64" t="s">
        <v>223</v>
      </c>
      <c r="G108" s="63" t="s">
        <v>37</v>
      </c>
      <c r="H108" s="63" t="s">
        <v>18</v>
      </c>
      <c r="I108" s="70" t="s">
        <v>638</v>
      </c>
      <c r="J108" s="70" t="s">
        <v>636</v>
      </c>
      <c r="K108" s="64">
        <v>1375363255</v>
      </c>
      <c r="L108" s="71">
        <v>44325</v>
      </c>
      <c r="M108" s="91">
        <v>822186361</v>
      </c>
      <c r="N108" s="65" t="s">
        <v>603</v>
      </c>
      <c r="O108" s="66" t="s">
        <v>604</v>
      </c>
      <c r="R108" s="62"/>
    </row>
    <row r="109" spans="1:18" s="61" customFormat="1" x14ac:dyDescent="0.25">
      <c r="A109" s="64" t="e">
        <f t="shared" si="6"/>
        <v>#REF!</v>
      </c>
      <c r="B109" s="68" t="s">
        <v>38</v>
      </c>
      <c r="C109" s="69" t="s">
        <v>605</v>
      </c>
      <c r="D109" s="63" t="s">
        <v>606</v>
      </c>
      <c r="E109" s="63" t="s">
        <v>607</v>
      </c>
      <c r="F109" s="64" t="s">
        <v>198</v>
      </c>
      <c r="G109" s="63" t="s">
        <v>20</v>
      </c>
      <c r="H109" s="63" t="s">
        <v>18</v>
      </c>
      <c r="I109" s="70" t="s">
        <v>642</v>
      </c>
      <c r="J109" s="70" t="s">
        <v>636</v>
      </c>
      <c r="K109" s="64">
        <v>1277536036</v>
      </c>
      <c r="L109" s="71">
        <v>44325</v>
      </c>
      <c r="M109" s="62">
        <v>568292133</v>
      </c>
      <c r="N109" s="65" t="s">
        <v>608</v>
      </c>
      <c r="O109" s="66" t="s">
        <v>609</v>
      </c>
      <c r="R109" s="62"/>
    </row>
    <row r="110" spans="1:18" s="33" customFormat="1" x14ac:dyDescent="0.25">
      <c r="A110" s="14" t="e">
        <f t="shared" ref="A110:A128" si="7">A109+1</f>
        <v>#REF!</v>
      </c>
      <c r="B110" s="27" t="s">
        <v>51</v>
      </c>
      <c r="C110" s="39" t="s">
        <v>424</v>
      </c>
      <c r="D110" s="13" t="s">
        <v>207</v>
      </c>
      <c r="E110" s="13" t="s">
        <v>208</v>
      </c>
      <c r="F110" s="14" t="s">
        <v>201</v>
      </c>
      <c r="G110" s="13" t="s">
        <v>29</v>
      </c>
      <c r="H110" s="13"/>
      <c r="I110" s="48" t="s">
        <v>638</v>
      </c>
      <c r="J110" s="48" t="s">
        <v>640</v>
      </c>
      <c r="K110" s="14">
        <v>1092413175</v>
      </c>
      <c r="L110" s="81">
        <v>44325</v>
      </c>
      <c r="M110" s="77">
        <v>1092413175</v>
      </c>
      <c r="N110" s="86" t="s">
        <v>462</v>
      </c>
      <c r="O110" s="15" t="s">
        <v>209</v>
      </c>
      <c r="R110" s="34"/>
    </row>
    <row r="111" spans="1:18" s="33" customFormat="1" x14ac:dyDescent="0.25">
      <c r="A111" s="14" t="e">
        <f>#REF!+1</f>
        <v>#REF!</v>
      </c>
      <c r="B111" s="27" t="s">
        <v>51</v>
      </c>
      <c r="C111" s="39" t="s">
        <v>419</v>
      </c>
      <c r="D111" s="13" t="s">
        <v>215</v>
      </c>
      <c r="E111" s="13" t="s">
        <v>216</v>
      </c>
      <c r="F111" s="14" t="s">
        <v>198</v>
      </c>
      <c r="G111" s="13" t="s">
        <v>37</v>
      </c>
      <c r="H111" s="13" t="s">
        <v>16</v>
      </c>
      <c r="I111" s="48" t="s">
        <v>638</v>
      </c>
      <c r="J111" s="48" t="s">
        <v>636</v>
      </c>
      <c r="K111" s="14">
        <v>1369986763</v>
      </c>
      <c r="L111" s="81">
        <v>44325</v>
      </c>
      <c r="M111" s="77">
        <v>1369986763</v>
      </c>
      <c r="N111" s="86" t="s">
        <v>217</v>
      </c>
      <c r="O111" s="15" t="s">
        <v>218</v>
      </c>
      <c r="R111" s="34"/>
    </row>
    <row r="112" spans="1:18" s="33" customFormat="1" x14ac:dyDescent="0.25">
      <c r="A112" s="14" t="e">
        <f t="shared" si="7"/>
        <v>#REF!</v>
      </c>
      <c r="B112" s="27" t="s">
        <v>51</v>
      </c>
      <c r="C112" s="39" t="s">
        <v>421</v>
      </c>
      <c r="D112" s="13" t="s">
        <v>213</v>
      </c>
      <c r="E112" s="13" t="s">
        <v>214</v>
      </c>
      <c r="F112" s="14" t="s">
        <v>198</v>
      </c>
      <c r="G112" s="13" t="s">
        <v>37</v>
      </c>
      <c r="H112" s="13" t="s">
        <v>16</v>
      </c>
      <c r="I112" s="48" t="s">
        <v>638</v>
      </c>
      <c r="J112" s="48" t="s">
        <v>636</v>
      </c>
      <c r="K112" s="14">
        <v>1384109442</v>
      </c>
      <c r="L112" s="81">
        <v>44325</v>
      </c>
      <c r="M112" s="77">
        <v>1384109442</v>
      </c>
      <c r="N112" s="86" t="s">
        <v>461</v>
      </c>
      <c r="O112" s="15" t="s">
        <v>212</v>
      </c>
      <c r="R112" s="34"/>
    </row>
    <row r="113" spans="1:18" s="33" customFormat="1" x14ac:dyDescent="0.25">
      <c r="A113" s="14" t="e">
        <f t="shared" si="7"/>
        <v>#REF!</v>
      </c>
      <c r="B113" s="27" t="s">
        <v>51</v>
      </c>
      <c r="C113" s="39" t="s">
        <v>417</v>
      </c>
      <c r="D113" s="13" t="s">
        <v>183</v>
      </c>
      <c r="E113" s="13" t="s">
        <v>135</v>
      </c>
      <c r="F113" s="14" t="s">
        <v>184</v>
      </c>
      <c r="G113" s="13" t="s">
        <v>12</v>
      </c>
      <c r="H113" s="13"/>
      <c r="I113" s="48" t="s">
        <v>638</v>
      </c>
      <c r="J113" s="48" t="s">
        <v>636</v>
      </c>
      <c r="K113" s="14">
        <v>1241993880</v>
      </c>
      <c r="L113" s="81">
        <v>44325</v>
      </c>
      <c r="M113" s="77">
        <v>1241993880</v>
      </c>
      <c r="N113" s="86" t="s">
        <v>185</v>
      </c>
      <c r="O113" s="15" t="s">
        <v>186</v>
      </c>
      <c r="R113" s="34"/>
    </row>
    <row r="114" spans="1:18" s="33" customFormat="1" x14ac:dyDescent="0.25">
      <c r="A114" s="14" t="e">
        <f t="shared" si="7"/>
        <v>#REF!</v>
      </c>
      <c r="B114" s="27" t="s">
        <v>51</v>
      </c>
      <c r="C114" s="39" t="s">
        <v>422</v>
      </c>
      <c r="D114" s="13" t="s">
        <v>219</v>
      </c>
      <c r="E114" s="13" t="s">
        <v>192</v>
      </c>
      <c r="F114" s="14" t="s">
        <v>205</v>
      </c>
      <c r="G114" s="13" t="s">
        <v>17</v>
      </c>
      <c r="H114" s="13" t="s">
        <v>16</v>
      </c>
      <c r="I114" s="48" t="s">
        <v>638</v>
      </c>
      <c r="J114" s="48" t="s">
        <v>636</v>
      </c>
      <c r="K114" s="14">
        <v>1071449692</v>
      </c>
      <c r="L114" s="81">
        <v>44325</v>
      </c>
      <c r="M114" s="77">
        <v>1071449692</v>
      </c>
      <c r="N114" s="86" t="s">
        <v>220</v>
      </c>
      <c r="O114" s="15" t="s">
        <v>221</v>
      </c>
      <c r="R114" s="34"/>
    </row>
    <row r="115" spans="1:18" s="33" customFormat="1" x14ac:dyDescent="0.25">
      <c r="A115" s="14" t="e">
        <f t="shared" si="7"/>
        <v>#REF!</v>
      </c>
      <c r="B115" s="27" t="s">
        <v>51</v>
      </c>
      <c r="C115" s="39" t="s">
        <v>416</v>
      </c>
      <c r="D115" s="13" t="s">
        <v>210</v>
      </c>
      <c r="E115" s="13" t="s">
        <v>164</v>
      </c>
      <c r="F115" s="14" t="s">
        <v>211</v>
      </c>
      <c r="G115" s="13" t="s">
        <v>44</v>
      </c>
      <c r="H115" s="13" t="s">
        <v>16</v>
      </c>
      <c r="I115" s="48" t="s">
        <v>638</v>
      </c>
      <c r="J115" s="48" t="s">
        <v>636</v>
      </c>
      <c r="K115" s="14">
        <v>1163849131</v>
      </c>
      <c r="L115" s="81">
        <v>44325</v>
      </c>
      <c r="M115" s="77">
        <v>1163849131</v>
      </c>
      <c r="N115" s="86" t="s">
        <v>460</v>
      </c>
      <c r="O115" s="15" t="s">
        <v>212</v>
      </c>
      <c r="R115" s="34"/>
    </row>
    <row r="116" spans="1:18" s="33" customFormat="1" x14ac:dyDescent="0.25">
      <c r="A116" s="14" t="e">
        <f t="shared" si="7"/>
        <v>#REF!</v>
      </c>
      <c r="B116" s="27" t="s">
        <v>51</v>
      </c>
      <c r="C116" s="39" t="s">
        <v>425</v>
      </c>
      <c r="D116" s="13" t="s">
        <v>191</v>
      </c>
      <c r="E116" s="13" t="s">
        <v>192</v>
      </c>
      <c r="F116" s="14" t="s">
        <v>193</v>
      </c>
      <c r="G116" s="13" t="s">
        <v>20</v>
      </c>
      <c r="H116" s="13" t="s">
        <v>16</v>
      </c>
      <c r="I116" s="48" t="s">
        <v>638</v>
      </c>
      <c r="J116" s="48" t="s">
        <v>636</v>
      </c>
      <c r="K116" s="14">
        <v>1235070738</v>
      </c>
      <c r="L116" s="81">
        <v>44325</v>
      </c>
      <c r="M116" s="77">
        <v>1235070738</v>
      </c>
      <c r="N116" s="86" t="s">
        <v>194</v>
      </c>
      <c r="O116" s="15" t="s">
        <v>195</v>
      </c>
      <c r="R116" s="34"/>
    </row>
    <row r="117" spans="1:18" s="33" customFormat="1" x14ac:dyDescent="0.25">
      <c r="A117" s="14" t="e">
        <f t="shared" si="7"/>
        <v>#REF!</v>
      </c>
      <c r="B117" s="27" t="s">
        <v>51</v>
      </c>
      <c r="C117" s="39" t="s">
        <v>417</v>
      </c>
      <c r="D117" s="13" t="s">
        <v>187</v>
      </c>
      <c r="E117" s="13" t="s">
        <v>188</v>
      </c>
      <c r="F117" s="14" t="s">
        <v>184</v>
      </c>
      <c r="G117" s="13" t="s">
        <v>13</v>
      </c>
      <c r="H117" s="13"/>
      <c r="I117" s="48" t="s">
        <v>638</v>
      </c>
      <c r="J117" s="48" t="s">
        <v>636</v>
      </c>
      <c r="K117" s="14">
        <v>1164687440</v>
      </c>
      <c r="L117" s="81">
        <v>44325</v>
      </c>
      <c r="M117" s="77">
        <v>1164687440</v>
      </c>
      <c r="N117" s="86" t="s">
        <v>189</v>
      </c>
      <c r="O117" s="15" t="s">
        <v>190</v>
      </c>
      <c r="R117" s="34"/>
    </row>
    <row r="118" spans="1:18" s="33" customFormat="1" x14ac:dyDescent="0.25">
      <c r="A118" s="14" t="e">
        <f t="shared" si="7"/>
        <v>#REF!</v>
      </c>
      <c r="B118" s="27" t="s">
        <v>51</v>
      </c>
      <c r="C118" s="39" t="s">
        <v>418</v>
      </c>
      <c r="D118" s="13" t="s">
        <v>225</v>
      </c>
      <c r="E118" s="13" t="s">
        <v>226</v>
      </c>
      <c r="F118" s="14" t="s">
        <v>205</v>
      </c>
      <c r="G118" s="13" t="s">
        <v>12</v>
      </c>
      <c r="H118" s="13"/>
      <c r="I118" s="48" t="s">
        <v>638</v>
      </c>
      <c r="J118" s="48" t="s">
        <v>636</v>
      </c>
      <c r="K118" s="14">
        <v>1240680900</v>
      </c>
      <c r="L118" s="81">
        <v>44325</v>
      </c>
      <c r="M118" s="77">
        <v>1240680900</v>
      </c>
      <c r="N118" s="86" t="s">
        <v>227</v>
      </c>
      <c r="O118" s="15" t="s">
        <v>224</v>
      </c>
      <c r="R118" s="34"/>
    </row>
    <row r="119" spans="1:18" s="33" customFormat="1" x14ac:dyDescent="0.25">
      <c r="A119" s="14" t="e">
        <f t="shared" si="7"/>
        <v>#REF!</v>
      </c>
      <c r="B119" s="27" t="s">
        <v>51</v>
      </c>
      <c r="C119" s="39" t="s">
        <v>423</v>
      </c>
      <c r="D119" s="13" t="s">
        <v>196</v>
      </c>
      <c r="E119" s="13" t="s">
        <v>197</v>
      </c>
      <c r="F119" s="14" t="s">
        <v>198</v>
      </c>
      <c r="G119" s="13" t="s">
        <v>14</v>
      </c>
      <c r="H119" s="13" t="s">
        <v>16</v>
      </c>
      <c r="I119" s="48" t="s">
        <v>638</v>
      </c>
      <c r="J119" s="48" t="s">
        <v>636</v>
      </c>
      <c r="K119" s="14">
        <v>1043191736</v>
      </c>
      <c r="L119" s="81">
        <v>44325</v>
      </c>
      <c r="M119" s="77">
        <v>1043191736</v>
      </c>
      <c r="N119" s="86" t="s">
        <v>199</v>
      </c>
      <c r="O119" s="15" t="s">
        <v>200</v>
      </c>
      <c r="R119" s="34"/>
    </row>
    <row r="120" spans="1:18" s="33" customFormat="1" x14ac:dyDescent="0.25">
      <c r="A120" s="14" t="e">
        <f t="shared" si="7"/>
        <v>#REF!</v>
      </c>
      <c r="B120" s="27" t="s">
        <v>51</v>
      </c>
      <c r="C120" s="39" t="s">
        <v>467</v>
      </c>
      <c r="D120" s="13" t="s">
        <v>458</v>
      </c>
      <c r="E120" s="13" t="s">
        <v>459</v>
      </c>
      <c r="F120" s="14" t="s">
        <v>439</v>
      </c>
      <c r="G120" s="13" t="s">
        <v>24</v>
      </c>
      <c r="H120" s="13" t="s">
        <v>16</v>
      </c>
      <c r="I120" s="48" t="s">
        <v>638</v>
      </c>
      <c r="J120" s="48" t="s">
        <v>636</v>
      </c>
      <c r="K120" s="14">
        <v>1088512746</v>
      </c>
      <c r="L120" s="81">
        <v>44325</v>
      </c>
      <c r="M120" s="76">
        <v>1088512746</v>
      </c>
      <c r="N120" s="86" t="s">
        <v>468</v>
      </c>
      <c r="O120" s="15" t="s">
        <v>469</v>
      </c>
      <c r="R120" s="34"/>
    </row>
    <row r="121" spans="1:18" s="33" customFormat="1" x14ac:dyDescent="0.25">
      <c r="A121" s="14" t="e">
        <f>#REF!+1</f>
        <v>#REF!</v>
      </c>
      <c r="B121" s="27" t="s">
        <v>51</v>
      </c>
      <c r="C121" s="39" t="s">
        <v>420</v>
      </c>
      <c r="D121" s="13" t="s">
        <v>228</v>
      </c>
      <c r="E121" s="13" t="s">
        <v>229</v>
      </c>
      <c r="F121" s="14" t="s">
        <v>230</v>
      </c>
      <c r="G121" s="13" t="s">
        <v>26</v>
      </c>
      <c r="H121" s="13"/>
      <c r="I121" s="48" t="s">
        <v>638</v>
      </c>
      <c r="J121" s="48" t="s">
        <v>636</v>
      </c>
      <c r="K121" s="14">
        <v>1151192528</v>
      </c>
      <c r="L121" s="81">
        <v>44325</v>
      </c>
      <c r="M121" s="77">
        <v>1151192528</v>
      </c>
      <c r="N121" s="86" t="s">
        <v>231</v>
      </c>
      <c r="O121" s="15" t="s">
        <v>232</v>
      </c>
      <c r="R121" s="34"/>
    </row>
    <row r="122" spans="1:18" x14ac:dyDescent="0.25">
      <c r="A122" s="14" t="e">
        <f t="shared" si="7"/>
        <v>#REF!</v>
      </c>
      <c r="B122" s="27" t="s">
        <v>51</v>
      </c>
      <c r="C122" s="39" t="s">
        <v>470</v>
      </c>
      <c r="D122" s="13" t="s">
        <v>471</v>
      </c>
      <c r="E122" s="13" t="s">
        <v>244</v>
      </c>
      <c r="F122" s="14" t="s">
        <v>141</v>
      </c>
      <c r="G122" s="13" t="s">
        <v>37</v>
      </c>
      <c r="H122" s="13" t="s">
        <v>16</v>
      </c>
      <c r="I122" s="48" t="s">
        <v>638</v>
      </c>
      <c r="J122" s="48" t="s">
        <v>636</v>
      </c>
      <c r="K122" s="14">
        <v>1400143281</v>
      </c>
      <c r="L122" s="81">
        <v>44325</v>
      </c>
      <c r="M122" s="77">
        <v>1400143281</v>
      </c>
      <c r="N122" s="86" t="s">
        <v>472</v>
      </c>
      <c r="O122" s="15" t="s">
        <v>473</v>
      </c>
      <c r="Q122"/>
    </row>
    <row r="123" spans="1:18" x14ac:dyDescent="0.25">
      <c r="A123" s="14" t="e">
        <f t="shared" si="7"/>
        <v>#REF!</v>
      </c>
      <c r="B123" s="27" t="s">
        <v>51</v>
      </c>
      <c r="C123" s="39" t="s">
        <v>415</v>
      </c>
      <c r="D123" s="13" t="s">
        <v>203</v>
      </c>
      <c r="E123" s="13" t="s">
        <v>204</v>
      </c>
      <c r="F123" s="14" t="s">
        <v>205</v>
      </c>
      <c r="G123" s="13" t="s">
        <v>14</v>
      </c>
      <c r="H123" s="13" t="s">
        <v>16</v>
      </c>
      <c r="I123" s="48" t="s">
        <v>638</v>
      </c>
      <c r="J123" s="48" t="s">
        <v>636</v>
      </c>
      <c r="K123" s="14">
        <v>1045494094</v>
      </c>
      <c r="L123" s="81">
        <v>44325</v>
      </c>
      <c r="M123" s="77">
        <v>1045494094</v>
      </c>
      <c r="N123" s="86" t="s">
        <v>426</v>
      </c>
      <c r="O123" s="15" t="s">
        <v>206</v>
      </c>
      <c r="Q123"/>
    </row>
    <row r="124" spans="1:18" s="59" customFormat="1" x14ac:dyDescent="0.25">
      <c r="A124" s="54" t="e">
        <f t="shared" si="7"/>
        <v>#REF!</v>
      </c>
      <c r="B124" s="55" t="s">
        <v>51</v>
      </c>
      <c r="C124" s="56" t="s">
        <v>467</v>
      </c>
      <c r="D124" s="57" t="s">
        <v>458</v>
      </c>
      <c r="E124" s="57" t="s">
        <v>459</v>
      </c>
      <c r="F124" s="54" t="s">
        <v>439</v>
      </c>
      <c r="G124" s="57" t="s">
        <v>24</v>
      </c>
      <c r="H124" s="57" t="s">
        <v>16</v>
      </c>
      <c r="I124" s="48" t="s">
        <v>638</v>
      </c>
      <c r="J124" s="48" t="s">
        <v>638</v>
      </c>
      <c r="K124" s="54">
        <v>1088512746</v>
      </c>
      <c r="L124" s="82">
        <v>44325</v>
      </c>
      <c r="M124" s="78">
        <v>530943115</v>
      </c>
      <c r="N124" s="88" t="s">
        <v>468</v>
      </c>
      <c r="O124" s="58" t="s">
        <v>469</v>
      </c>
      <c r="R124" s="60"/>
    </row>
    <row r="125" spans="1:18" x14ac:dyDescent="0.25">
      <c r="A125" s="14" t="e">
        <f t="shared" si="7"/>
        <v>#REF!</v>
      </c>
      <c r="B125" s="27"/>
      <c r="C125" s="39"/>
      <c r="D125" s="13"/>
      <c r="E125" s="13"/>
      <c r="F125" s="14"/>
      <c r="G125" s="19"/>
      <c r="H125" s="16"/>
      <c r="I125" s="48"/>
      <c r="J125" s="48"/>
      <c r="K125" s="14"/>
      <c r="L125" s="83"/>
      <c r="M125" s="72"/>
      <c r="N125" s="87"/>
      <c r="O125" s="15"/>
      <c r="Q125"/>
    </row>
    <row r="126" spans="1:18" x14ac:dyDescent="0.25">
      <c r="A126" s="14" t="e">
        <f t="shared" si="7"/>
        <v>#REF!</v>
      </c>
      <c r="B126" s="27"/>
      <c r="C126" s="39"/>
      <c r="D126" s="13"/>
      <c r="E126" s="13"/>
      <c r="F126" s="14"/>
      <c r="G126" s="19"/>
      <c r="H126" s="16"/>
      <c r="I126" s="49"/>
      <c r="J126" s="49"/>
      <c r="K126" s="14"/>
      <c r="L126" s="83"/>
      <c r="M126" s="72"/>
      <c r="N126" s="87"/>
      <c r="O126" s="15"/>
      <c r="Q126"/>
    </row>
    <row r="127" spans="1:18" x14ac:dyDescent="0.25">
      <c r="A127" s="14" t="e">
        <f t="shared" si="7"/>
        <v>#REF!</v>
      </c>
      <c r="B127" s="27"/>
      <c r="C127" s="39"/>
      <c r="D127" s="13"/>
      <c r="E127" s="13"/>
      <c r="F127" s="14"/>
      <c r="G127" s="19"/>
      <c r="H127" s="16"/>
      <c r="I127" s="49"/>
      <c r="J127" s="49"/>
      <c r="K127" s="14"/>
      <c r="L127" s="83"/>
      <c r="M127" s="72"/>
      <c r="N127" s="87"/>
      <c r="O127" s="15"/>
      <c r="Q127"/>
    </row>
    <row r="128" spans="1:18" x14ac:dyDescent="0.25">
      <c r="A128" s="14" t="e">
        <f t="shared" si="7"/>
        <v>#REF!</v>
      </c>
      <c r="B128" s="27"/>
      <c r="C128" s="39"/>
      <c r="D128" s="13"/>
      <c r="E128" s="13"/>
      <c r="F128" s="14"/>
      <c r="G128" s="19"/>
      <c r="H128" s="16"/>
      <c r="I128" s="49"/>
      <c r="J128" s="49"/>
      <c r="K128" s="14"/>
      <c r="L128" s="83"/>
      <c r="M128" s="72"/>
      <c r="N128" s="87"/>
      <c r="O128" s="15"/>
      <c r="Q128"/>
    </row>
    <row r="129" spans="1:17" x14ac:dyDescent="0.25">
      <c r="A129" s="14" t="e">
        <f t="shared" ref="A129:A160" si="8">A128+1</f>
        <v>#REF!</v>
      </c>
      <c r="B129" s="27"/>
      <c r="C129" s="39"/>
      <c r="D129" s="13"/>
      <c r="E129" s="13"/>
      <c r="F129" s="14"/>
      <c r="G129" s="19"/>
      <c r="H129" s="16"/>
      <c r="I129" s="49"/>
      <c r="J129" s="49"/>
      <c r="K129" s="14"/>
      <c r="L129" s="83"/>
      <c r="M129" s="72"/>
      <c r="N129" s="87"/>
      <c r="O129" s="15"/>
      <c r="Q129"/>
    </row>
    <row r="130" spans="1:17" x14ac:dyDescent="0.25">
      <c r="A130" s="14" t="e">
        <f t="shared" si="8"/>
        <v>#REF!</v>
      </c>
      <c r="B130" s="27"/>
      <c r="C130" s="39"/>
      <c r="D130" s="13"/>
      <c r="E130" s="13"/>
      <c r="F130" s="14"/>
      <c r="G130" s="19"/>
      <c r="H130" s="16"/>
      <c r="I130" s="49"/>
      <c r="J130" s="49"/>
      <c r="K130" s="14"/>
      <c r="L130" s="83"/>
      <c r="M130" s="72"/>
      <c r="N130" s="87"/>
      <c r="O130" s="15"/>
      <c r="Q130"/>
    </row>
    <row r="131" spans="1:17" x14ac:dyDescent="0.25">
      <c r="A131" s="14" t="e">
        <f t="shared" si="8"/>
        <v>#REF!</v>
      </c>
      <c r="B131" s="27"/>
      <c r="C131" s="39"/>
      <c r="D131" s="13"/>
      <c r="E131" s="13"/>
      <c r="F131" s="14"/>
      <c r="G131" s="19"/>
      <c r="H131" s="16"/>
      <c r="I131" s="49"/>
      <c r="J131" s="49"/>
      <c r="K131" s="14"/>
      <c r="L131" s="83"/>
      <c r="M131" s="72"/>
      <c r="N131" s="87"/>
      <c r="O131" s="15"/>
      <c r="Q131"/>
    </row>
    <row r="132" spans="1:17" x14ac:dyDescent="0.25">
      <c r="A132" s="14" t="e">
        <f t="shared" si="8"/>
        <v>#REF!</v>
      </c>
      <c r="B132" s="27"/>
      <c r="C132" s="39"/>
      <c r="D132" s="13"/>
      <c r="E132" s="13"/>
      <c r="F132" s="14"/>
      <c r="G132" s="19"/>
      <c r="H132" s="16"/>
      <c r="I132" s="49"/>
      <c r="J132" s="49"/>
      <c r="K132" s="14"/>
      <c r="L132" s="83"/>
      <c r="M132" s="72"/>
      <c r="N132" s="87"/>
      <c r="O132" s="15"/>
      <c r="Q132"/>
    </row>
    <row r="133" spans="1:17" x14ac:dyDescent="0.25">
      <c r="A133" s="14" t="e">
        <f t="shared" si="8"/>
        <v>#REF!</v>
      </c>
      <c r="B133" s="27"/>
      <c r="C133" s="39"/>
      <c r="D133" s="13"/>
      <c r="E133" s="13"/>
      <c r="F133" s="14"/>
      <c r="G133" s="19"/>
      <c r="H133" s="16"/>
      <c r="I133" s="49"/>
      <c r="J133" s="49"/>
      <c r="K133" s="14"/>
      <c r="L133" s="83"/>
      <c r="M133" s="72"/>
      <c r="N133" s="87"/>
      <c r="O133" s="15"/>
      <c r="Q133"/>
    </row>
    <row r="134" spans="1:17" x14ac:dyDescent="0.25">
      <c r="A134" s="14" t="e">
        <f t="shared" si="8"/>
        <v>#REF!</v>
      </c>
      <c r="B134" s="27"/>
      <c r="C134" s="39"/>
      <c r="D134" s="13"/>
      <c r="E134" s="13"/>
      <c r="F134" s="14"/>
      <c r="G134" s="19"/>
      <c r="H134" s="16"/>
      <c r="I134" s="49"/>
      <c r="J134" s="49"/>
      <c r="K134" s="14"/>
      <c r="L134" s="83"/>
      <c r="M134" s="72"/>
      <c r="N134" s="86"/>
      <c r="O134" s="15"/>
      <c r="Q134"/>
    </row>
    <row r="135" spans="1:17" x14ac:dyDescent="0.25">
      <c r="A135" s="14" t="e">
        <f t="shared" si="8"/>
        <v>#REF!</v>
      </c>
      <c r="B135" s="27"/>
      <c r="C135" s="39"/>
      <c r="D135" s="13"/>
      <c r="E135" s="13"/>
      <c r="F135" s="14"/>
      <c r="G135" s="19"/>
      <c r="H135" s="16"/>
      <c r="I135" s="49"/>
      <c r="J135" s="49"/>
      <c r="K135" s="14"/>
      <c r="L135" s="83"/>
      <c r="M135" s="72"/>
      <c r="N135" s="86"/>
      <c r="O135" s="15"/>
      <c r="Q135"/>
    </row>
    <row r="136" spans="1:17" x14ac:dyDescent="0.25">
      <c r="A136" s="14" t="e">
        <f t="shared" si="8"/>
        <v>#REF!</v>
      </c>
      <c r="B136" s="27"/>
      <c r="C136" s="39"/>
      <c r="D136" s="13"/>
      <c r="E136" s="13"/>
      <c r="F136" s="14"/>
      <c r="G136" s="19"/>
      <c r="H136" s="16"/>
      <c r="I136" s="49"/>
      <c r="J136" s="49"/>
      <c r="K136" s="14"/>
      <c r="L136" s="83"/>
      <c r="M136" s="72"/>
      <c r="N136" s="86"/>
      <c r="O136" s="15"/>
      <c r="Q136"/>
    </row>
    <row r="137" spans="1:17" x14ac:dyDescent="0.25">
      <c r="A137" s="14" t="e">
        <f t="shared" si="8"/>
        <v>#REF!</v>
      </c>
      <c r="B137" s="27"/>
      <c r="C137" s="39"/>
      <c r="D137" s="13"/>
      <c r="E137" s="13"/>
      <c r="F137" s="14"/>
      <c r="G137" s="19"/>
      <c r="H137" s="16"/>
      <c r="I137" s="49"/>
      <c r="J137" s="49"/>
      <c r="K137" s="14"/>
      <c r="L137" s="83"/>
      <c r="M137" s="72"/>
      <c r="N137" s="87"/>
      <c r="O137" s="15"/>
      <c r="Q137"/>
    </row>
    <row r="138" spans="1:17" x14ac:dyDescent="0.25">
      <c r="A138" s="14" t="e">
        <f t="shared" si="8"/>
        <v>#REF!</v>
      </c>
      <c r="B138" s="27"/>
      <c r="C138" s="39"/>
      <c r="D138" s="13"/>
      <c r="E138" s="13"/>
      <c r="F138" s="14"/>
      <c r="G138" s="19"/>
      <c r="H138" s="16"/>
      <c r="I138" s="49"/>
      <c r="J138" s="49"/>
      <c r="K138" s="14"/>
      <c r="L138" s="83"/>
      <c r="M138" s="72"/>
      <c r="N138" s="87"/>
      <c r="O138" s="15"/>
      <c r="Q138"/>
    </row>
    <row r="139" spans="1:17" x14ac:dyDescent="0.25">
      <c r="A139" s="14" t="e">
        <f t="shared" si="8"/>
        <v>#REF!</v>
      </c>
      <c r="B139" s="27"/>
      <c r="C139" s="39"/>
      <c r="D139" s="13"/>
      <c r="E139" s="13"/>
      <c r="F139" s="14"/>
      <c r="G139" s="19"/>
      <c r="H139" s="16"/>
      <c r="I139" s="49"/>
      <c r="J139" s="49"/>
      <c r="K139" s="14"/>
      <c r="L139" s="83"/>
      <c r="M139" s="72"/>
      <c r="N139" s="87"/>
      <c r="O139" s="15"/>
      <c r="Q139"/>
    </row>
    <row r="140" spans="1:17" x14ac:dyDescent="0.25">
      <c r="A140" s="14" t="e">
        <f t="shared" si="8"/>
        <v>#REF!</v>
      </c>
      <c r="B140" s="29"/>
      <c r="C140" s="39"/>
      <c r="D140" s="16"/>
      <c r="E140" s="16"/>
      <c r="F140" s="17"/>
      <c r="G140" s="19"/>
      <c r="H140" s="16"/>
      <c r="I140" s="49"/>
      <c r="J140" s="49"/>
      <c r="K140" s="17"/>
      <c r="L140" s="84"/>
      <c r="N140" s="89"/>
      <c r="O140" s="18"/>
      <c r="Q140"/>
    </row>
    <row r="141" spans="1:17" x14ac:dyDescent="0.25">
      <c r="A141" s="14" t="e">
        <f t="shared" si="8"/>
        <v>#REF!</v>
      </c>
      <c r="B141" s="27"/>
      <c r="C141" s="39"/>
      <c r="D141" s="13"/>
      <c r="E141" s="13"/>
      <c r="F141" s="14"/>
      <c r="G141" s="19"/>
      <c r="H141" s="16"/>
      <c r="I141" s="49"/>
      <c r="J141" s="49"/>
      <c r="K141" s="14"/>
      <c r="L141" s="83"/>
      <c r="M141" s="72"/>
      <c r="N141" s="87"/>
      <c r="O141" s="15"/>
      <c r="Q141"/>
    </row>
    <row r="142" spans="1:17" x14ac:dyDescent="0.25">
      <c r="A142" s="14" t="e">
        <f t="shared" si="8"/>
        <v>#REF!</v>
      </c>
      <c r="B142" s="27"/>
      <c r="C142" s="39"/>
      <c r="D142" s="13"/>
      <c r="E142" s="13"/>
      <c r="F142" s="14"/>
      <c r="G142" s="19"/>
      <c r="H142" s="16"/>
      <c r="I142" s="49"/>
      <c r="J142" s="49"/>
      <c r="K142" s="14"/>
      <c r="L142" s="83"/>
      <c r="M142" s="72"/>
      <c r="N142" s="86"/>
      <c r="O142" s="15"/>
      <c r="Q142"/>
    </row>
    <row r="143" spans="1:17" x14ac:dyDescent="0.25">
      <c r="A143" s="14" t="e">
        <f t="shared" si="8"/>
        <v>#REF!</v>
      </c>
      <c r="B143" s="27"/>
      <c r="C143" s="39"/>
      <c r="D143" s="13"/>
      <c r="E143" s="13"/>
      <c r="F143" s="14"/>
      <c r="G143" s="19"/>
      <c r="H143" s="16"/>
      <c r="I143" s="49"/>
      <c r="J143" s="49"/>
      <c r="K143" s="14"/>
      <c r="L143" s="83"/>
      <c r="M143" s="72"/>
      <c r="N143" s="87"/>
      <c r="O143" s="15"/>
      <c r="Q143"/>
    </row>
    <row r="144" spans="1:17" x14ac:dyDescent="0.25">
      <c r="A144" s="14" t="e">
        <f t="shared" si="8"/>
        <v>#REF!</v>
      </c>
      <c r="B144" s="27"/>
      <c r="C144" s="39"/>
      <c r="D144" s="13"/>
      <c r="E144" s="13"/>
      <c r="F144" s="14"/>
      <c r="G144" s="19"/>
      <c r="H144" s="16"/>
      <c r="I144" s="49"/>
      <c r="J144" s="49"/>
      <c r="K144" s="14"/>
      <c r="L144" s="83"/>
      <c r="M144" s="72"/>
      <c r="N144" s="87"/>
      <c r="O144" s="15"/>
      <c r="Q144"/>
    </row>
    <row r="145" spans="1:17" x14ac:dyDescent="0.25">
      <c r="A145" s="14" t="e">
        <f t="shared" si="8"/>
        <v>#REF!</v>
      </c>
      <c r="B145" s="27"/>
      <c r="C145" s="39"/>
      <c r="D145" s="13"/>
      <c r="E145" s="13"/>
      <c r="F145" s="14"/>
      <c r="G145" s="19"/>
      <c r="H145" s="16"/>
      <c r="I145" s="49"/>
      <c r="J145" s="49"/>
      <c r="K145" s="14"/>
      <c r="L145" s="83"/>
      <c r="M145" s="72"/>
      <c r="N145" s="86"/>
      <c r="O145" s="15"/>
      <c r="Q145"/>
    </row>
    <row r="146" spans="1:17" x14ac:dyDescent="0.25">
      <c r="A146" s="14" t="e">
        <f t="shared" si="8"/>
        <v>#REF!</v>
      </c>
      <c r="B146" s="27"/>
      <c r="C146" s="39"/>
      <c r="D146" s="13"/>
      <c r="E146" s="13"/>
      <c r="F146" s="14"/>
      <c r="G146" s="19"/>
      <c r="H146" s="16"/>
      <c r="I146" s="49"/>
      <c r="J146" s="49"/>
      <c r="K146" s="14"/>
      <c r="L146" s="83"/>
      <c r="M146" s="72"/>
      <c r="N146" s="87"/>
      <c r="O146" s="15"/>
      <c r="Q146"/>
    </row>
    <row r="147" spans="1:17" x14ac:dyDescent="0.25">
      <c r="A147" s="14" t="e">
        <f t="shared" si="8"/>
        <v>#REF!</v>
      </c>
      <c r="B147" s="27"/>
      <c r="C147" s="39"/>
      <c r="D147" s="13"/>
      <c r="E147" s="13"/>
      <c r="F147" s="14"/>
      <c r="G147" s="19"/>
      <c r="H147" s="16"/>
      <c r="I147" s="49"/>
      <c r="J147" s="49"/>
      <c r="K147" s="14"/>
      <c r="L147" s="83"/>
      <c r="M147" s="72"/>
      <c r="N147" s="86"/>
      <c r="O147" s="15"/>
      <c r="Q147"/>
    </row>
    <row r="148" spans="1:17" x14ac:dyDescent="0.25">
      <c r="A148" s="14" t="e">
        <f t="shared" si="8"/>
        <v>#REF!</v>
      </c>
      <c r="B148" s="27"/>
      <c r="C148" s="39"/>
      <c r="D148" s="13"/>
      <c r="E148" s="13"/>
      <c r="F148" s="14"/>
      <c r="G148" s="19"/>
      <c r="H148" s="16"/>
      <c r="I148" s="49"/>
      <c r="J148" s="49"/>
      <c r="K148" s="14"/>
      <c r="L148" s="83"/>
      <c r="M148" s="72"/>
      <c r="N148" s="86"/>
      <c r="O148" s="15"/>
      <c r="Q148"/>
    </row>
    <row r="149" spans="1:17" x14ac:dyDescent="0.25">
      <c r="A149" s="14" t="e">
        <f t="shared" si="8"/>
        <v>#REF!</v>
      </c>
      <c r="B149" s="27"/>
      <c r="C149" s="39"/>
      <c r="D149" s="13"/>
      <c r="E149" s="13"/>
      <c r="F149" s="14"/>
      <c r="G149" s="19"/>
      <c r="H149" s="16"/>
      <c r="I149" s="49"/>
      <c r="J149" s="49"/>
      <c r="K149" s="14"/>
      <c r="L149" s="83"/>
      <c r="M149" s="72"/>
      <c r="N149" s="87"/>
      <c r="O149" s="15"/>
      <c r="Q149"/>
    </row>
    <row r="150" spans="1:17" x14ac:dyDescent="0.25">
      <c r="A150" s="14" t="e">
        <f t="shared" si="8"/>
        <v>#REF!</v>
      </c>
      <c r="B150" s="27"/>
      <c r="C150" s="39"/>
      <c r="D150" s="13"/>
      <c r="E150" s="13"/>
      <c r="F150" s="14"/>
      <c r="G150" s="19"/>
      <c r="H150" s="16"/>
      <c r="I150" s="49"/>
      <c r="J150" s="49"/>
      <c r="K150" s="14"/>
      <c r="L150" s="83"/>
      <c r="M150" s="72"/>
      <c r="N150" s="87"/>
      <c r="O150" s="15"/>
      <c r="Q150"/>
    </row>
    <row r="151" spans="1:17" x14ac:dyDescent="0.25">
      <c r="A151" s="14" t="e">
        <f t="shared" si="8"/>
        <v>#REF!</v>
      </c>
      <c r="B151" s="27"/>
      <c r="C151" s="39"/>
      <c r="D151" s="13"/>
      <c r="E151" s="13"/>
      <c r="F151" s="14"/>
      <c r="G151" s="19"/>
      <c r="H151" s="16"/>
      <c r="I151" s="16"/>
      <c r="J151" s="16"/>
      <c r="K151" s="14"/>
      <c r="L151" s="83"/>
      <c r="M151" s="72"/>
      <c r="N151" s="86"/>
      <c r="O151" s="15"/>
      <c r="Q151"/>
    </row>
    <row r="152" spans="1:17" x14ac:dyDescent="0.25">
      <c r="A152" s="14" t="e">
        <f t="shared" si="8"/>
        <v>#REF!</v>
      </c>
      <c r="B152" s="27"/>
      <c r="C152" s="39"/>
      <c r="D152" s="13"/>
      <c r="E152" s="13"/>
      <c r="F152" s="14"/>
      <c r="G152" s="19"/>
      <c r="H152" s="16"/>
      <c r="I152" s="16"/>
      <c r="J152" s="16"/>
      <c r="K152" s="14"/>
      <c r="L152" s="83"/>
      <c r="M152" s="72"/>
      <c r="N152" s="87"/>
      <c r="O152" s="15"/>
      <c r="Q152"/>
    </row>
    <row r="153" spans="1:17" x14ac:dyDescent="0.25">
      <c r="A153" s="14" t="e">
        <f t="shared" si="8"/>
        <v>#REF!</v>
      </c>
      <c r="B153" s="27"/>
      <c r="C153" s="39"/>
      <c r="D153" s="13"/>
      <c r="E153" s="13"/>
      <c r="F153" s="14"/>
      <c r="G153" s="19"/>
      <c r="H153" s="16"/>
      <c r="I153" s="16"/>
      <c r="J153" s="16"/>
      <c r="K153" s="14"/>
      <c r="L153" s="83"/>
      <c r="M153" s="72"/>
      <c r="N153" s="86"/>
      <c r="O153" s="15"/>
      <c r="Q153"/>
    </row>
    <row r="154" spans="1:17" x14ac:dyDescent="0.25">
      <c r="A154" s="14" t="e">
        <f t="shared" si="8"/>
        <v>#REF!</v>
      </c>
      <c r="B154" s="27"/>
      <c r="C154" s="39"/>
      <c r="D154" s="13"/>
      <c r="E154" s="13"/>
      <c r="F154" s="14"/>
      <c r="G154" s="19"/>
      <c r="H154" s="16"/>
      <c r="I154" s="16"/>
      <c r="J154" s="16"/>
      <c r="K154" s="14"/>
      <c r="L154" s="83"/>
      <c r="M154" s="72"/>
      <c r="N154" s="86"/>
      <c r="O154" s="15"/>
      <c r="Q154"/>
    </row>
    <row r="155" spans="1:17" x14ac:dyDescent="0.25">
      <c r="A155" s="14" t="e">
        <f t="shared" si="8"/>
        <v>#REF!</v>
      </c>
      <c r="B155" s="27"/>
      <c r="C155" s="39"/>
      <c r="D155" s="13"/>
      <c r="E155" s="13"/>
      <c r="F155" s="14"/>
      <c r="G155" s="19"/>
      <c r="H155" s="16"/>
      <c r="I155" s="16"/>
      <c r="J155" s="16"/>
      <c r="K155" s="14"/>
      <c r="L155" s="83"/>
      <c r="M155" s="72"/>
      <c r="N155" s="86"/>
      <c r="O155" s="15"/>
      <c r="Q155"/>
    </row>
    <row r="156" spans="1:17" x14ac:dyDescent="0.25">
      <c r="A156" s="14" t="e">
        <f t="shared" si="8"/>
        <v>#REF!</v>
      </c>
      <c r="B156" s="27"/>
      <c r="C156" s="39"/>
      <c r="D156" s="13"/>
      <c r="E156" s="13"/>
      <c r="F156" s="14"/>
      <c r="G156" s="19"/>
      <c r="H156" s="16"/>
      <c r="I156" s="16"/>
      <c r="J156" s="16"/>
      <c r="K156" s="14"/>
      <c r="L156" s="83"/>
      <c r="M156" s="72"/>
      <c r="N156" s="86"/>
      <c r="O156" s="15"/>
      <c r="Q156"/>
    </row>
    <row r="157" spans="1:17" x14ac:dyDescent="0.25">
      <c r="A157" s="14" t="e">
        <f t="shared" si="8"/>
        <v>#REF!</v>
      </c>
      <c r="B157" s="27"/>
      <c r="C157" s="39"/>
      <c r="D157" s="13"/>
      <c r="E157" s="13"/>
      <c r="F157" s="14"/>
      <c r="G157" s="19"/>
      <c r="H157" s="16"/>
      <c r="I157" s="16"/>
      <c r="J157" s="16"/>
      <c r="K157" s="14"/>
      <c r="L157" s="83"/>
      <c r="M157" s="72"/>
      <c r="N157" s="86"/>
      <c r="O157" s="15"/>
      <c r="Q157"/>
    </row>
    <row r="158" spans="1:17" x14ac:dyDescent="0.25">
      <c r="A158" s="14" t="e">
        <f t="shared" si="8"/>
        <v>#REF!</v>
      </c>
      <c r="B158" s="27"/>
      <c r="C158" s="39"/>
      <c r="D158" s="13"/>
      <c r="E158" s="13"/>
      <c r="F158" s="14"/>
      <c r="G158" s="19"/>
      <c r="H158" s="16"/>
      <c r="I158" s="16"/>
      <c r="J158" s="16"/>
      <c r="K158" s="14"/>
      <c r="L158" s="83"/>
      <c r="M158" s="72"/>
      <c r="N158" s="86"/>
      <c r="O158" s="15"/>
      <c r="Q158"/>
    </row>
    <row r="159" spans="1:17" x14ac:dyDescent="0.25">
      <c r="A159" s="14" t="e">
        <f t="shared" si="8"/>
        <v>#REF!</v>
      </c>
      <c r="B159" s="27"/>
      <c r="C159" s="39"/>
      <c r="D159" s="13"/>
      <c r="E159" s="13"/>
      <c r="F159" s="14"/>
      <c r="G159" s="19"/>
      <c r="H159" s="16"/>
      <c r="I159" s="16"/>
      <c r="J159" s="16"/>
      <c r="K159" s="14"/>
      <c r="L159" s="83"/>
      <c r="M159" s="72"/>
      <c r="N159" s="86"/>
      <c r="O159" s="15"/>
      <c r="Q159"/>
    </row>
    <row r="160" spans="1:17" x14ac:dyDescent="0.25">
      <c r="A160" s="14" t="e">
        <f t="shared" si="8"/>
        <v>#REF!</v>
      </c>
      <c r="B160" s="27"/>
      <c r="C160" s="39"/>
      <c r="D160" s="13"/>
      <c r="E160" s="13"/>
      <c r="F160" s="14"/>
      <c r="G160" s="19"/>
      <c r="H160" s="16"/>
      <c r="I160" s="16"/>
      <c r="J160" s="16"/>
      <c r="K160" s="14"/>
      <c r="L160" s="83"/>
      <c r="M160" s="72"/>
      <c r="N160" s="86"/>
      <c r="O160" s="15"/>
      <c r="Q160"/>
    </row>
    <row r="161" spans="1:17" x14ac:dyDescent="0.25">
      <c r="A161" s="14" t="e">
        <f t="shared" ref="A161:A192" si="9">A160+1</f>
        <v>#REF!</v>
      </c>
      <c r="B161" s="27"/>
      <c r="C161" s="39"/>
      <c r="D161" s="13"/>
      <c r="E161" s="13"/>
      <c r="F161" s="14"/>
      <c r="G161" s="19"/>
      <c r="H161" s="16"/>
      <c r="I161" s="16"/>
      <c r="J161" s="16"/>
      <c r="K161" s="14"/>
      <c r="L161" s="83"/>
      <c r="M161" s="72"/>
      <c r="N161" s="86"/>
      <c r="O161" s="15"/>
      <c r="Q161"/>
    </row>
    <row r="162" spans="1:17" x14ac:dyDescent="0.25">
      <c r="A162" s="14" t="e">
        <f t="shared" si="9"/>
        <v>#REF!</v>
      </c>
      <c r="B162" s="27"/>
      <c r="C162" s="39"/>
      <c r="D162" s="13"/>
      <c r="E162" s="13"/>
      <c r="F162" s="14"/>
      <c r="G162" s="19"/>
      <c r="H162" s="16"/>
      <c r="I162" s="16"/>
      <c r="J162" s="16"/>
      <c r="K162" s="14"/>
      <c r="L162" s="83"/>
      <c r="M162" s="72"/>
      <c r="N162" s="86"/>
      <c r="O162" s="15"/>
      <c r="Q162"/>
    </row>
    <row r="163" spans="1:17" x14ac:dyDescent="0.25">
      <c r="A163" s="14" t="e">
        <f t="shared" si="9"/>
        <v>#REF!</v>
      </c>
      <c r="B163" s="27"/>
      <c r="C163" s="39"/>
      <c r="D163" s="13"/>
      <c r="E163" s="13"/>
      <c r="F163" s="14"/>
      <c r="G163" s="19"/>
      <c r="H163" s="16"/>
      <c r="I163" s="16"/>
      <c r="J163" s="16"/>
      <c r="K163" s="14"/>
      <c r="L163" s="83"/>
      <c r="M163" s="72"/>
      <c r="N163" s="86"/>
      <c r="O163" s="15"/>
      <c r="Q163"/>
    </row>
    <row r="164" spans="1:17" x14ac:dyDescent="0.25">
      <c r="A164" s="14" t="e">
        <f t="shared" si="9"/>
        <v>#REF!</v>
      </c>
      <c r="B164" s="27"/>
      <c r="C164" s="39"/>
      <c r="D164" s="13"/>
      <c r="E164" s="13"/>
      <c r="F164" s="14"/>
      <c r="G164" s="19"/>
      <c r="H164" s="16"/>
      <c r="I164" s="16"/>
      <c r="J164" s="16"/>
      <c r="K164" s="14"/>
      <c r="L164" s="83"/>
      <c r="M164" s="72"/>
      <c r="N164" s="86"/>
      <c r="O164" s="15"/>
      <c r="Q164"/>
    </row>
    <row r="165" spans="1:17" x14ac:dyDescent="0.25">
      <c r="A165" s="14" t="e">
        <f t="shared" si="9"/>
        <v>#REF!</v>
      </c>
      <c r="B165" s="27"/>
      <c r="C165" s="39"/>
      <c r="D165" s="13"/>
      <c r="E165" s="13"/>
      <c r="F165" s="14"/>
      <c r="G165" s="19"/>
      <c r="H165" s="16"/>
      <c r="I165" s="16"/>
      <c r="J165" s="16"/>
      <c r="K165" s="14"/>
      <c r="L165" s="83"/>
      <c r="M165" s="72"/>
      <c r="N165" s="87"/>
      <c r="O165" s="15"/>
      <c r="Q165"/>
    </row>
    <row r="166" spans="1:17" x14ac:dyDescent="0.25">
      <c r="A166" s="14" t="e">
        <f t="shared" si="9"/>
        <v>#REF!</v>
      </c>
      <c r="B166" s="27"/>
      <c r="C166" s="39"/>
      <c r="D166" s="13"/>
      <c r="E166" s="13"/>
      <c r="F166" s="14"/>
      <c r="G166" s="19"/>
      <c r="H166" s="16"/>
      <c r="I166" s="16"/>
      <c r="J166" s="16"/>
      <c r="K166" s="14"/>
      <c r="L166" s="83"/>
      <c r="M166" s="72"/>
      <c r="N166" s="87"/>
      <c r="O166" s="15"/>
      <c r="Q166"/>
    </row>
    <row r="167" spans="1:17" x14ac:dyDescent="0.25">
      <c r="A167" s="14" t="e">
        <f t="shared" si="9"/>
        <v>#REF!</v>
      </c>
      <c r="B167" s="27"/>
      <c r="C167" s="39"/>
      <c r="D167" s="13"/>
      <c r="E167" s="13"/>
      <c r="F167" s="14"/>
      <c r="G167" s="19"/>
      <c r="H167" s="16"/>
      <c r="I167" s="16"/>
      <c r="J167" s="16"/>
      <c r="K167" s="14"/>
      <c r="L167" s="83"/>
      <c r="M167" s="72"/>
      <c r="N167" s="86"/>
      <c r="O167" s="15"/>
      <c r="Q167"/>
    </row>
    <row r="168" spans="1:17" x14ac:dyDescent="0.25">
      <c r="A168" s="14" t="e">
        <f t="shared" si="9"/>
        <v>#REF!</v>
      </c>
      <c r="B168" s="27"/>
      <c r="C168" s="39"/>
      <c r="D168" s="13"/>
      <c r="E168" s="13"/>
      <c r="F168" s="14"/>
      <c r="G168" s="19"/>
      <c r="H168" s="16"/>
      <c r="I168" s="16"/>
      <c r="J168" s="16"/>
      <c r="K168" s="14"/>
      <c r="L168" s="83"/>
      <c r="M168" s="72"/>
      <c r="N168" s="87"/>
      <c r="O168" s="15"/>
      <c r="Q168"/>
    </row>
    <row r="169" spans="1:17" x14ac:dyDescent="0.25">
      <c r="A169" s="14" t="e">
        <f t="shared" si="9"/>
        <v>#REF!</v>
      </c>
      <c r="B169" s="27"/>
      <c r="C169" s="39"/>
      <c r="D169" s="13"/>
      <c r="E169" s="13"/>
      <c r="F169" s="14"/>
      <c r="G169" s="19"/>
      <c r="H169" s="16"/>
      <c r="I169" s="16"/>
      <c r="J169" s="16"/>
      <c r="K169" s="14"/>
      <c r="L169" s="83"/>
      <c r="M169" s="72"/>
      <c r="N169" s="87"/>
      <c r="O169" s="15"/>
      <c r="Q169"/>
    </row>
    <row r="170" spans="1:17" x14ac:dyDescent="0.25">
      <c r="A170" s="14" t="e">
        <f t="shared" si="9"/>
        <v>#REF!</v>
      </c>
      <c r="B170" s="27"/>
      <c r="C170" s="39"/>
      <c r="D170" s="13"/>
      <c r="E170" s="13"/>
      <c r="F170" s="14"/>
      <c r="G170" s="19"/>
      <c r="H170" s="16"/>
      <c r="I170" s="16"/>
      <c r="J170" s="16"/>
      <c r="K170" s="14"/>
      <c r="L170" s="83"/>
      <c r="M170" s="72"/>
      <c r="N170" s="87"/>
      <c r="O170" s="15"/>
      <c r="Q170"/>
    </row>
    <row r="171" spans="1:17" x14ac:dyDescent="0.25">
      <c r="A171" s="14" t="e">
        <f t="shared" si="9"/>
        <v>#REF!</v>
      </c>
      <c r="B171" s="27"/>
      <c r="C171" s="39"/>
      <c r="D171" s="13"/>
      <c r="E171" s="13"/>
      <c r="F171" s="14"/>
      <c r="G171" s="19"/>
      <c r="H171" s="16"/>
      <c r="I171" s="16"/>
      <c r="J171" s="16"/>
      <c r="K171" s="14"/>
      <c r="L171" s="83"/>
      <c r="M171" s="72"/>
      <c r="N171" s="86"/>
      <c r="O171" s="15"/>
      <c r="Q171"/>
    </row>
    <row r="172" spans="1:17" x14ac:dyDescent="0.25">
      <c r="A172" s="14" t="e">
        <f t="shared" si="9"/>
        <v>#REF!</v>
      </c>
      <c r="B172" s="27"/>
      <c r="C172" s="39"/>
      <c r="D172" s="13"/>
      <c r="E172" s="13"/>
      <c r="F172" s="14"/>
      <c r="G172" s="19"/>
      <c r="H172" s="16"/>
      <c r="I172" s="16"/>
      <c r="J172" s="16"/>
      <c r="K172" s="14"/>
      <c r="L172" s="83"/>
      <c r="M172" s="72"/>
      <c r="N172" s="86"/>
      <c r="O172" s="15"/>
      <c r="Q172"/>
    </row>
    <row r="173" spans="1:17" x14ac:dyDescent="0.25">
      <c r="A173" s="14" t="e">
        <f t="shared" si="9"/>
        <v>#REF!</v>
      </c>
      <c r="B173" s="27"/>
      <c r="C173" s="39"/>
      <c r="D173" s="13"/>
      <c r="E173" s="13"/>
      <c r="F173" s="14"/>
      <c r="G173" s="19"/>
      <c r="H173" s="16"/>
      <c r="I173" s="16"/>
      <c r="J173" s="16"/>
      <c r="K173" s="14"/>
      <c r="L173" s="83"/>
      <c r="M173" s="72"/>
      <c r="N173" s="87"/>
      <c r="O173" s="15"/>
      <c r="Q173"/>
    </row>
    <row r="174" spans="1:17" x14ac:dyDescent="0.25">
      <c r="A174" s="14" t="e">
        <f t="shared" si="9"/>
        <v>#REF!</v>
      </c>
      <c r="B174" s="27"/>
      <c r="C174" s="39"/>
      <c r="D174" s="13"/>
      <c r="E174" s="13"/>
      <c r="F174" s="14"/>
      <c r="G174" s="19"/>
      <c r="H174" s="16"/>
      <c r="I174" s="16"/>
      <c r="J174" s="16"/>
      <c r="K174" s="14"/>
      <c r="L174" s="83"/>
      <c r="M174" s="72"/>
      <c r="N174" s="86"/>
      <c r="O174" s="15"/>
      <c r="Q174"/>
    </row>
    <row r="175" spans="1:17" x14ac:dyDescent="0.25">
      <c r="A175" s="14" t="e">
        <f t="shared" si="9"/>
        <v>#REF!</v>
      </c>
      <c r="B175" s="27"/>
      <c r="C175" s="39"/>
      <c r="D175" s="13"/>
      <c r="E175" s="13"/>
      <c r="F175" s="14"/>
      <c r="G175" s="19"/>
      <c r="H175" s="16"/>
      <c r="I175" s="16"/>
      <c r="J175" s="16"/>
      <c r="K175" s="14"/>
      <c r="L175" s="83"/>
      <c r="M175" s="72"/>
      <c r="N175" s="87"/>
      <c r="O175" s="15"/>
      <c r="Q175"/>
    </row>
    <row r="176" spans="1:17" x14ac:dyDescent="0.25">
      <c r="A176" s="14" t="e">
        <f t="shared" si="9"/>
        <v>#REF!</v>
      </c>
      <c r="B176" s="27"/>
      <c r="C176" s="39"/>
      <c r="D176" s="13"/>
      <c r="E176" s="13"/>
      <c r="F176" s="14"/>
      <c r="G176" s="19"/>
      <c r="H176" s="16"/>
      <c r="I176" s="16"/>
      <c r="J176" s="16"/>
      <c r="K176" s="14"/>
      <c r="L176" s="83"/>
      <c r="M176" s="72"/>
      <c r="N176" s="87"/>
      <c r="O176" s="15"/>
      <c r="Q176"/>
    </row>
    <row r="177" spans="1:17" x14ac:dyDescent="0.25">
      <c r="A177" s="14" t="e">
        <f t="shared" si="9"/>
        <v>#REF!</v>
      </c>
      <c r="B177" s="29"/>
      <c r="C177" s="39"/>
      <c r="D177" s="16"/>
      <c r="E177" s="16"/>
      <c r="F177" s="17"/>
      <c r="G177" s="19"/>
      <c r="H177" s="16"/>
      <c r="I177" s="16"/>
      <c r="J177" s="16"/>
      <c r="K177" s="17"/>
      <c r="L177" s="84"/>
      <c r="N177" s="89"/>
      <c r="O177" s="18"/>
      <c r="Q177"/>
    </row>
    <row r="178" spans="1:17" x14ac:dyDescent="0.25">
      <c r="A178" s="14" t="e">
        <f t="shared" si="9"/>
        <v>#REF!</v>
      </c>
      <c r="B178" s="27"/>
      <c r="C178" s="39"/>
      <c r="D178" s="13"/>
      <c r="E178" s="13"/>
      <c r="F178" s="14"/>
      <c r="G178" s="19"/>
      <c r="H178" s="16"/>
      <c r="I178" s="16"/>
      <c r="J178" s="16"/>
      <c r="K178" s="14"/>
      <c r="L178" s="83"/>
      <c r="M178" s="72"/>
      <c r="N178" s="87"/>
      <c r="O178" s="15"/>
      <c r="Q178"/>
    </row>
    <row r="179" spans="1:17" x14ac:dyDescent="0.25">
      <c r="A179" s="14" t="e">
        <f t="shared" si="9"/>
        <v>#REF!</v>
      </c>
      <c r="B179" s="27"/>
      <c r="C179" s="39"/>
      <c r="D179" s="13"/>
      <c r="E179" s="13"/>
      <c r="F179" s="14"/>
      <c r="G179" s="19"/>
      <c r="H179" s="16"/>
      <c r="I179" s="16"/>
      <c r="J179" s="16"/>
      <c r="K179" s="14"/>
      <c r="L179" s="83"/>
      <c r="M179" s="72"/>
      <c r="N179" s="87"/>
      <c r="O179" s="15"/>
      <c r="Q179"/>
    </row>
    <row r="180" spans="1:17" x14ac:dyDescent="0.25">
      <c r="A180" s="14" t="e">
        <f t="shared" si="9"/>
        <v>#REF!</v>
      </c>
      <c r="B180" s="27"/>
      <c r="C180" s="39"/>
      <c r="D180" s="13"/>
      <c r="E180" s="13"/>
      <c r="F180" s="14"/>
      <c r="G180" s="19"/>
      <c r="H180" s="16"/>
      <c r="I180" s="16"/>
      <c r="J180" s="16"/>
      <c r="K180" s="14"/>
      <c r="L180" s="83"/>
      <c r="M180" s="72"/>
      <c r="N180" s="87"/>
      <c r="O180" s="15"/>
      <c r="Q180"/>
    </row>
    <row r="181" spans="1:17" x14ac:dyDescent="0.25">
      <c r="A181" s="14" t="e">
        <f t="shared" si="9"/>
        <v>#REF!</v>
      </c>
      <c r="B181" s="29"/>
      <c r="C181" s="39"/>
      <c r="D181" s="16"/>
      <c r="E181" s="16"/>
      <c r="F181" s="17"/>
      <c r="G181" s="19"/>
      <c r="H181" s="16"/>
      <c r="I181" s="16"/>
      <c r="J181" s="16"/>
      <c r="K181" s="17"/>
      <c r="L181" s="84"/>
      <c r="N181" s="89"/>
      <c r="O181" s="18"/>
      <c r="Q181"/>
    </row>
    <row r="182" spans="1:17" x14ac:dyDescent="0.25">
      <c r="A182" s="14" t="e">
        <f t="shared" si="9"/>
        <v>#REF!</v>
      </c>
      <c r="B182" s="29"/>
      <c r="C182" s="39"/>
      <c r="D182" s="16"/>
      <c r="E182" s="16"/>
      <c r="F182" s="17"/>
      <c r="G182" s="19"/>
      <c r="H182" s="16"/>
      <c r="I182" s="16"/>
      <c r="J182" s="16"/>
      <c r="K182" s="17"/>
      <c r="L182" s="84"/>
      <c r="N182" s="89"/>
      <c r="O182" s="18"/>
      <c r="Q182"/>
    </row>
    <row r="183" spans="1:17" x14ac:dyDescent="0.25">
      <c r="A183" s="14" t="e">
        <f t="shared" si="9"/>
        <v>#REF!</v>
      </c>
      <c r="B183" s="29"/>
      <c r="C183" s="39"/>
      <c r="D183" s="16"/>
      <c r="E183" s="16"/>
      <c r="F183" s="17"/>
      <c r="G183" s="19"/>
      <c r="H183" s="16"/>
      <c r="I183" s="16"/>
      <c r="J183" s="16"/>
      <c r="K183" s="17"/>
      <c r="L183" s="84"/>
      <c r="N183" s="89"/>
      <c r="O183" s="18"/>
      <c r="Q183"/>
    </row>
    <row r="184" spans="1:17" x14ac:dyDescent="0.25">
      <c r="A184" s="14" t="e">
        <f t="shared" si="9"/>
        <v>#REF!</v>
      </c>
      <c r="B184" s="29"/>
      <c r="C184" s="39"/>
      <c r="D184" s="16"/>
      <c r="E184" s="16"/>
      <c r="F184" s="17"/>
      <c r="G184" s="19"/>
      <c r="H184" s="16"/>
      <c r="I184" s="16"/>
      <c r="J184" s="16"/>
      <c r="K184" s="17"/>
      <c r="L184" s="84"/>
      <c r="N184" s="89"/>
      <c r="O184" s="18"/>
      <c r="Q184"/>
    </row>
    <row r="185" spans="1:17" x14ac:dyDescent="0.25">
      <c r="A185" s="14" t="e">
        <f t="shared" si="9"/>
        <v>#REF!</v>
      </c>
      <c r="B185" s="29"/>
      <c r="C185" s="39"/>
      <c r="D185" s="16"/>
      <c r="E185" s="16"/>
      <c r="F185" s="17"/>
      <c r="G185" s="19"/>
      <c r="H185" s="16"/>
      <c r="I185" s="16"/>
      <c r="J185" s="16"/>
      <c r="K185" s="17"/>
      <c r="L185" s="84"/>
      <c r="N185" s="90"/>
      <c r="O185" s="18"/>
      <c r="Q185"/>
    </row>
    <row r="186" spans="1:17" x14ac:dyDescent="0.25">
      <c r="A186" s="14" t="e">
        <f t="shared" si="9"/>
        <v>#REF!</v>
      </c>
      <c r="B186" s="29"/>
      <c r="C186" s="39"/>
      <c r="D186" s="16"/>
      <c r="E186" s="16"/>
      <c r="F186" s="17"/>
      <c r="G186" s="19"/>
      <c r="H186" s="16"/>
      <c r="I186" s="16"/>
      <c r="J186" s="16"/>
      <c r="K186" s="17"/>
      <c r="L186" s="84"/>
      <c r="N186" s="89"/>
      <c r="O186" s="18"/>
      <c r="Q186"/>
    </row>
    <row r="187" spans="1:17" x14ac:dyDescent="0.25">
      <c r="A187" s="14" t="e">
        <f t="shared" si="9"/>
        <v>#REF!</v>
      </c>
      <c r="B187" s="29"/>
      <c r="C187" s="39"/>
      <c r="D187" s="20"/>
      <c r="E187" s="20"/>
      <c r="F187" s="21"/>
      <c r="G187" s="19"/>
      <c r="H187" s="16"/>
      <c r="I187" s="16"/>
      <c r="J187" s="16"/>
      <c r="K187" s="17"/>
      <c r="L187" s="84"/>
      <c r="N187" s="90"/>
      <c r="O187" s="18"/>
      <c r="Q187"/>
    </row>
    <row r="188" spans="1:17" x14ac:dyDescent="0.25">
      <c r="A188" s="14" t="e">
        <f t="shared" si="9"/>
        <v>#REF!</v>
      </c>
      <c r="B188" s="29"/>
      <c r="C188" s="39"/>
      <c r="D188" s="22"/>
      <c r="E188" s="22"/>
      <c r="F188" s="21"/>
      <c r="G188" s="19"/>
      <c r="H188" s="16"/>
      <c r="I188" s="16"/>
      <c r="J188" s="16"/>
      <c r="K188" s="17"/>
      <c r="L188" s="84"/>
      <c r="N188" s="90"/>
      <c r="O188" s="18"/>
      <c r="Q188"/>
    </row>
    <row r="189" spans="1:17" x14ac:dyDescent="0.25">
      <c r="A189" s="14" t="e">
        <f t="shared" si="9"/>
        <v>#REF!</v>
      </c>
      <c r="B189" s="29"/>
      <c r="C189" s="39"/>
      <c r="D189" s="22"/>
      <c r="E189" s="22"/>
      <c r="F189" s="21"/>
      <c r="G189" s="19"/>
      <c r="H189" s="16"/>
      <c r="I189" s="16"/>
      <c r="J189" s="16"/>
      <c r="K189" s="17"/>
      <c r="L189" s="84"/>
      <c r="N189" s="90"/>
      <c r="O189" s="18"/>
      <c r="Q189"/>
    </row>
    <row r="190" spans="1:17" x14ac:dyDescent="0.25">
      <c r="A190" s="14" t="e">
        <f t="shared" si="9"/>
        <v>#REF!</v>
      </c>
      <c r="B190" s="29"/>
      <c r="C190" s="39"/>
      <c r="D190" s="23"/>
      <c r="E190" s="20"/>
      <c r="F190" s="21"/>
      <c r="G190" s="19"/>
      <c r="H190" s="16"/>
      <c r="I190" s="16"/>
      <c r="J190" s="16"/>
      <c r="K190" s="17"/>
      <c r="L190" s="84"/>
      <c r="N190" s="90"/>
      <c r="O190" s="15"/>
      <c r="Q190"/>
    </row>
    <row r="191" spans="1:17" x14ac:dyDescent="0.25">
      <c r="A191" s="14" t="e">
        <f t="shared" si="9"/>
        <v>#REF!</v>
      </c>
      <c r="B191" s="29"/>
      <c r="C191" s="39"/>
      <c r="D191" s="20"/>
      <c r="E191" s="20"/>
      <c r="F191" s="21"/>
      <c r="G191" s="19"/>
      <c r="H191" s="16"/>
      <c r="I191" s="16"/>
      <c r="J191" s="16"/>
      <c r="K191" s="17"/>
      <c r="L191" s="84"/>
      <c r="N191" s="90"/>
      <c r="O191" s="18"/>
      <c r="Q191"/>
    </row>
    <row r="192" spans="1:17" x14ac:dyDescent="0.25">
      <c r="A192" s="14" t="e">
        <f t="shared" si="9"/>
        <v>#REF!</v>
      </c>
      <c r="B192" s="29"/>
      <c r="C192" s="39"/>
      <c r="D192" s="20"/>
      <c r="E192" s="20"/>
      <c r="F192" s="24"/>
      <c r="G192" s="19"/>
      <c r="H192" s="16"/>
      <c r="I192" s="16"/>
      <c r="J192" s="16"/>
      <c r="K192" s="17"/>
      <c r="L192" s="84"/>
      <c r="N192" s="90"/>
      <c r="O192" s="18"/>
      <c r="Q192"/>
    </row>
    <row r="193" spans="1:17" x14ac:dyDescent="0.25">
      <c r="A193" s="14" t="e">
        <f t="shared" ref="A193:A227" si="10">A192+1</f>
        <v>#REF!</v>
      </c>
      <c r="B193" s="29"/>
      <c r="C193" s="39"/>
      <c r="D193" s="16"/>
      <c r="E193" s="16"/>
      <c r="F193" s="17"/>
      <c r="G193" s="19"/>
      <c r="H193" s="16"/>
      <c r="I193" s="16"/>
      <c r="J193" s="16"/>
      <c r="K193" s="17"/>
      <c r="L193" s="84"/>
      <c r="N193" s="90"/>
      <c r="O193" s="18"/>
      <c r="Q193"/>
    </row>
    <row r="194" spans="1:17" x14ac:dyDescent="0.25">
      <c r="A194" s="14" t="e">
        <f t="shared" si="10"/>
        <v>#REF!</v>
      </c>
      <c r="B194" s="29"/>
      <c r="C194" s="39"/>
      <c r="D194" s="16"/>
      <c r="E194" s="16"/>
      <c r="F194" s="17"/>
      <c r="G194" s="19"/>
      <c r="H194" s="16"/>
      <c r="I194" s="16"/>
      <c r="J194" s="16"/>
      <c r="K194" s="17"/>
      <c r="L194" s="84"/>
      <c r="N194" s="90"/>
      <c r="O194" s="18"/>
      <c r="Q194"/>
    </row>
    <row r="195" spans="1:17" x14ac:dyDescent="0.25">
      <c r="A195" s="14" t="e">
        <f t="shared" si="10"/>
        <v>#REF!</v>
      </c>
      <c r="B195" s="29"/>
      <c r="C195" s="39"/>
      <c r="D195" s="16"/>
      <c r="E195" s="16"/>
      <c r="F195" s="17"/>
      <c r="G195" s="19"/>
      <c r="H195" s="16"/>
      <c r="I195" s="16"/>
      <c r="J195" s="16"/>
      <c r="K195" s="17"/>
      <c r="L195" s="84"/>
      <c r="N195" s="90"/>
      <c r="O195" s="18"/>
      <c r="Q195"/>
    </row>
    <row r="196" spans="1:17" x14ac:dyDescent="0.25">
      <c r="A196" s="14" t="e">
        <f t="shared" si="10"/>
        <v>#REF!</v>
      </c>
      <c r="B196" s="29"/>
      <c r="C196" s="39"/>
      <c r="D196" s="16"/>
      <c r="E196" s="16"/>
      <c r="F196" s="17"/>
      <c r="G196" s="19"/>
      <c r="H196" s="16"/>
      <c r="I196" s="16"/>
      <c r="J196" s="16"/>
      <c r="K196" s="17"/>
      <c r="L196" s="84"/>
      <c r="N196" s="90"/>
      <c r="O196" s="18"/>
      <c r="Q196"/>
    </row>
    <row r="197" spans="1:17" x14ac:dyDescent="0.25">
      <c r="A197" s="14" t="e">
        <f t="shared" si="10"/>
        <v>#REF!</v>
      </c>
      <c r="B197" s="29"/>
      <c r="C197" s="39"/>
      <c r="D197" s="16"/>
      <c r="E197" s="16"/>
      <c r="F197" s="17"/>
      <c r="G197" s="19"/>
      <c r="H197" s="16"/>
      <c r="I197" s="16"/>
      <c r="J197" s="16"/>
      <c r="K197" s="17"/>
      <c r="L197" s="84"/>
      <c r="N197" s="90"/>
      <c r="O197" s="18"/>
      <c r="Q197"/>
    </row>
    <row r="198" spans="1:17" x14ac:dyDescent="0.25">
      <c r="A198" s="14" t="e">
        <f t="shared" si="10"/>
        <v>#REF!</v>
      </c>
      <c r="B198" s="29"/>
      <c r="C198" s="39"/>
      <c r="D198" s="16"/>
      <c r="E198" s="16"/>
      <c r="F198" s="17"/>
      <c r="G198" s="19"/>
      <c r="H198" s="16"/>
      <c r="I198" s="16"/>
      <c r="J198" s="16"/>
      <c r="K198" s="17"/>
      <c r="L198" s="84"/>
      <c r="N198" s="89"/>
      <c r="O198" s="18"/>
      <c r="Q198"/>
    </row>
    <row r="199" spans="1:17" x14ac:dyDescent="0.25">
      <c r="A199" s="14" t="e">
        <f t="shared" si="10"/>
        <v>#REF!</v>
      </c>
      <c r="B199" s="29"/>
      <c r="C199" s="39"/>
      <c r="D199" s="16"/>
      <c r="E199" s="16"/>
      <c r="F199" s="17"/>
      <c r="G199" s="19"/>
      <c r="H199" s="16"/>
      <c r="I199" s="16"/>
      <c r="J199" s="16"/>
      <c r="K199" s="17"/>
      <c r="L199" s="84"/>
      <c r="N199" s="90"/>
      <c r="O199" s="18"/>
      <c r="Q199"/>
    </row>
    <row r="200" spans="1:17" x14ac:dyDescent="0.25">
      <c r="A200" s="14" t="e">
        <f t="shared" si="10"/>
        <v>#REF!</v>
      </c>
      <c r="B200" s="29"/>
      <c r="C200" s="39"/>
      <c r="D200" s="16"/>
      <c r="E200" s="16"/>
      <c r="F200" s="17"/>
      <c r="G200" s="19"/>
      <c r="H200" s="16"/>
      <c r="I200" s="16"/>
      <c r="J200" s="16"/>
      <c r="K200" s="17"/>
      <c r="L200" s="84"/>
      <c r="N200" s="89"/>
      <c r="O200" s="18"/>
      <c r="Q200"/>
    </row>
    <row r="201" spans="1:17" x14ac:dyDescent="0.25">
      <c r="A201" s="14" t="e">
        <f t="shared" si="10"/>
        <v>#REF!</v>
      </c>
      <c r="B201" s="29"/>
      <c r="C201" s="39"/>
      <c r="D201" s="16"/>
      <c r="E201" s="16"/>
      <c r="F201" s="17"/>
      <c r="G201" s="19"/>
      <c r="H201" s="16"/>
      <c r="I201" s="16"/>
      <c r="J201" s="16"/>
      <c r="K201" s="17"/>
      <c r="L201" s="84"/>
      <c r="N201" s="90"/>
      <c r="O201" s="18"/>
      <c r="Q201"/>
    </row>
    <row r="202" spans="1:17" x14ac:dyDescent="0.25">
      <c r="A202" s="14" t="e">
        <f t="shared" si="10"/>
        <v>#REF!</v>
      </c>
      <c r="B202" s="29"/>
      <c r="C202" s="39"/>
      <c r="D202" s="16"/>
      <c r="E202" s="16"/>
      <c r="F202" s="17"/>
      <c r="G202" s="19"/>
      <c r="H202" s="16"/>
      <c r="I202" s="16"/>
      <c r="J202" s="16"/>
      <c r="K202" s="17"/>
      <c r="L202" s="84"/>
      <c r="N202" s="90"/>
      <c r="O202" s="18"/>
      <c r="Q202"/>
    </row>
    <row r="203" spans="1:17" x14ac:dyDescent="0.25">
      <c r="A203" s="14" t="e">
        <f t="shared" si="10"/>
        <v>#REF!</v>
      </c>
      <c r="B203" s="29"/>
      <c r="C203" s="39"/>
      <c r="D203" s="16"/>
      <c r="E203" s="16"/>
      <c r="F203" s="21"/>
      <c r="G203" s="19"/>
      <c r="H203" s="16"/>
      <c r="I203" s="16"/>
      <c r="J203" s="16"/>
      <c r="K203" s="17"/>
      <c r="L203" s="84"/>
      <c r="N203" s="90"/>
      <c r="O203" s="18"/>
      <c r="Q203"/>
    </row>
    <row r="204" spans="1:17" x14ac:dyDescent="0.25">
      <c r="A204" s="14" t="e">
        <f t="shared" si="10"/>
        <v>#REF!</v>
      </c>
      <c r="B204" s="29"/>
      <c r="C204" s="39"/>
      <c r="D204" s="20"/>
      <c r="E204" s="20"/>
      <c r="F204" s="21"/>
      <c r="G204" s="19"/>
      <c r="H204" s="16"/>
      <c r="I204" s="16"/>
      <c r="J204" s="16"/>
      <c r="K204" s="17"/>
      <c r="L204" s="84"/>
      <c r="N204" s="90"/>
      <c r="O204" s="18"/>
      <c r="Q204"/>
    </row>
    <row r="205" spans="1:17" x14ac:dyDescent="0.25">
      <c r="A205" s="14" t="e">
        <f t="shared" si="10"/>
        <v>#REF!</v>
      </c>
      <c r="B205" s="29"/>
      <c r="C205" s="39"/>
      <c r="D205" s="20"/>
      <c r="E205" s="20"/>
      <c r="F205" s="21"/>
      <c r="G205" s="19"/>
      <c r="H205" s="16"/>
      <c r="I205" s="16"/>
      <c r="J205" s="16"/>
      <c r="K205" s="17"/>
      <c r="L205" s="84"/>
      <c r="N205" s="90"/>
      <c r="O205" s="18"/>
      <c r="Q205"/>
    </row>
    <row r="206" spans="1:17" x14ac:dyDescent="0.25">
      <c r="A206" s="14" t="e">
        <f t="shared" si="10"/>
        <v>#REF!</v>
      </c>
      <c r="B206" s="29"/>
      <c r="C206" s="39"/>
      <c r="D206" s="16"/>
      <c r="E206" s="20"/>
      <c r="F206" s="21"/>
      <c r="G206" s="19"/>
      <c r="H206" s="16"/>
      <c r="I206" s="16"/>
      <c r="J206" s="16"/>
      <c r="K206" s="17"/>
      <c r="L206" s="84"/>
      <c r="N206" s="90"/>
      <c r="O206" s="18"/>
      <c r="Q206"/>
    </row>
    <row r="207" spans="1:17" x14ac:dyDescent="0.25">
      <c r="A207" s="14" t="e">
        <f t="shared" si="10"/>
        <v>#REF!</v>
      </c>
      <c r="B207" s="29"/>
      <c r="C207" s="39"/>
      <c r="D207" s="20"/>
      <c r="E207" s="20"/>
      <c r="F207" s="21"/>
      <c r="G207" s="19"/>
      <c r="H207" s="16"/>
      <c r="I207" s="16"/>
      <c r="J207" s="16"/>
      <c r="K207" s="17"/>
      <c r="L207" s="84"/>
      <c r="N207" s="90"/>
      <c r="O207" s="18"/>
      <c r="Q207"/>
    </row>
    <row r="208" spans="1:17" x14ac:dyDescent="0.25">
      <c r="A208" s="14" t="e">
        <f t="shared" si="10"/>
        <v>#REF!</v>
      </c>
      <c r="B208" s="29"/>
      <c r="C208" s="39"/>
      <c r="D208" s="20"/>
      <c r="E208" s="20"/>
      <c r="F208" s="21"/>
      <c r="G208" s="19"/>
      <c r="H208" s="16"/>
      <c r="I208" s="16"/>
      <c r="J208" s="16"/>
      <c r="K208" s="17"/>
      <c r="L208" s="84"/>
      <c r="N208" s="86"/>
      <c r="O208" s="18"/>
      <c r="Q208"/>
    </row>
    <row r="209" spans="1:18" x14ac:dyDescent="0.25">
      <c r="A209" s="14" t="e">
        <f t="shared" si="10"/>
        <v>#REF!</v>
      </c>
      <c r="B209" s="29"/>
      <c r="C209" s="39"/>
      <c r="D209" s="20"/>
      <c r="E209" s="20"/>
      <c r="F209" s="25"/>
      <c r="G209" s="19"/>
      <c r="H209" s="16"/>
      <c r="I209" s="16"/>
      <c r="J209" s="16"/>
      <c r="K209" s="17"/>
      <c r="L209" s="84"/>
      <c r="N209" s="90"/>
      <c r="O209" s="18"/>
      <c r="Q209"/>
    </row>
    <row r="210" spans="1:18" x14ac:dyDescent="0.25">
      <c r="A210" s="14" t="e">
        <f t="shared" si="10"/>
        <v>#REF!</v>
      </c>
      <c r="B210" s="29"/>
      <c r="C210" s="39"/>
      <c r="D210" s="20"/>
      <c r="E210" s="20"/>
      <c r="F210" s="25"/>
      <c r="G210" s="19"/>
      <c r="H210" s="16"/>
      <c r="I210" s="16"/>
      <c r="J210" s="16"/>
      <c r="K210" s="17"/>
      <c r="L210" s="84"/>
      <c r="N210" s="90"/>
      <c r="O210" s="18"/>
      <c r="Q210"/>
    </row>
    <row r="211" spans="1:18" x14ac:dyDescent="0.25">
      <c r="A211" s="14" t="e">
        <f t="shared" si="10"/>
        <v>#REF!</v>
      </c>
      <c r="B211" s="29"/>
      <c r="C211" s="39"/>
      <c r="D211" s="20"/>
      <c r="E211" s="20"/>
      <c r="F211" s="24"/>
      <c r="G211" s="19"/>
      <c r="H211" s="16"/>
      <c r="I211" s="16"/>
      <c r="J211" s="16"/>
      <c r="K211" s="17"/>
      <c r="L211" s="84"/>
      <c r="N211" s="90"/>
      <c r="O211" s="18"/>
      <c r="Q211"/>
    </row>
    <row r="212" spans="1:18" x14ac:dyDescent="0.25">
      <c r="A212" s="14" t="e">
        <f t="shared" si="10"/>
        <v>#REF!</v>
      </c>
      <c r="B212" s="29"/>
      <c r="C212" s="39"/>
      <c r="D212" s="23"/>
      <c r="E212" s="20"/>
      <c r="F212" s="21"/>
      <c r="G212" s="19"/>
      <c r="H212" s="16"/>
      <c r="I212" s="16"/>
      <c r="J212" s="16"/>
      <c r="K212" s="17"/>
      <c r="L212" s="84"/>
      <c r="N212" s="90"/>
      <c r="O212" s="18"/>
      <c r="Q212"/>
    </row>
    <row r="213" spans="1:18" x14ac:dyDescent="0.25">
      <c r="A213" s="14" t="e">
        <f t="shared" si="10"/>
        <v>#REF!</v>
      </c>
      <c r="B213" s="29"/>
      <c r="C213" s="39"/>
      <c r="D213" s="16"/>
      <c r="E213" s="16"/>
      <c r="F213" s="17"/>
      <c r="G213" s="19"/>
      <c r="H213" s="16"/>
      <c r="I213" s="16"/>
      <c r="J213" s="16"/>
      <c r="K213" s="17"/>
      <c r="L213" s="84"/>
      <c r="N213" s="89"/>
      <c r="O213" s="18"/>
      <c r="Q213"/>
    </row>
    <row r="214" spans="1:18" x14ac:dyDescent="0.25">
      <c r="A214" s="14" t="e">
        <f t="shared" si="10"/>
        <v>#REF!</v>
      </c>
      <c r="B214" s="29"/>
      <c r="C214" s="39"/>
      <c r="D214" s="16"/>
      <c r="E214" s="16"/>
      <c r="F214" s="17"/>
      <c r="G214" s="19"/>
      <c r="H214" s="16"/>
      <c r="I214" s="16"/>
      <c r="J214" s="16"/>
      <c r="K214" s="17"/>
      <c r="L214" s="84"/>
      <c r="N214" s="89"/>
      <c r="O214" s="18"/>
      <c r="Q214"/>
    </row>
    <row r="215" spans="1:18" x14ac:dyDescent="0.25">
      <c r="A215" s="14" t="e">
        <f t="shared" si="10"/>
        <v>#REF!</v>
      </c>
      <c r="B215" s="29"/>
      <c r="C215" s="39"/>
      <c r="D215" s="16"/>
      <c r="E215" s="16"/>
      <c r="F215" s="17"/>
      <c r="G215" s="19"/>
      <c r="H215" s="16"/>
      <c r="I215" s="16"/>
      <c r="J215" s="16"/>
      <c r="K215" s="17"/>
      <c r="L215" s="84"/>
      <c r="N215" s="89"/>
      <c r="O215" s="18"/>
      <c r="Q215"/>
    </row>
    <row r="216" spans="1:18" x14ac:dyDescent="0.25">
      <c r="A216" s="14" t="e">
        <f t="shared" si="10"/>
        <v>#REF!</v>
      </c>
      <c r="B216" s="29"/>
      <c r="C216" s="39"/>
      <c r="D216" s="16"/>
      <c r="E216" s="16"/>
      <c r="F216" s="17"/>
      <c r="G216" s="19"/>
      <c r="H216" s="16"/>
      <c r="I216" s="16"/>
      <c r="J216" s="16"/>
      <c r="K216" s="17"/>
      <c r="L216" s="84"/>
      <c r="N216" s="89"/>
      <c r="O216" s="18"/>
      <c r="Q216"/>
    </row>
    <row r="217" spans="1:18" x14ac:dyDescent="0.25">
      <c r="A217" s="14" t="e">
        <f t="shared" si="10"/>
        <v>#REF!</v>
      </c>
      <c r="B217" s="29"/>
      <c r="C217" s="39"/>
      <c r="D217" s="16"/>
      <c r="E217" s="16"/>
      <c r="F217" s="17"/>
      <c r="G217" s="19"/>
      <c r="H217" s="16"/>
      <c r="I217" s="16"/>
      <c r="J217" s="16"/>
      <c r="K217" s="17"/>
      <c r="L217" s="84"/>
      <c r="N217" s="89"/>
      <c r="O217" s="18"/>
      <c r="Q217"/>
    </row>
    <row r="218" spans="1:18" x14ac:dyDescent="0.25">
      <c r="A218" s="14" t="e">
        <f t="shared" si="10"/>
        <v>#REF!</v>
      </c>
      <c r="B218" s="29"/>
      <c r="C218" s="39"/>
      <c r="D218" s="16"/>
      <c r="E218" s="16"/>
      <c r="F218" s="17"/>
      <c r="G218" s="19"/>
      <c r="H218" s="16"/>
      <c r="I218" s="16"/>
      <c r="J218" s="16"/>
      <c r="K218" s="17"/>
      <c r="L218" s="84"/>
      <c r="N218" s="89"/>
      <c r="O218" s="18"/>
      <c r="Q218"/>
    </row>
    <row r="219" spans="1:18" x14ac:dyDescent="0.25">
      <c r="A219" s="14" t="e">
        <f t="shared" si="10"/>
        <v>#REF!</v>
      </c>
      <c r="B219" s="29"/>
      <c r="C219" s="39"/>
      <c r="D219" s="16"/>
      <c r="E219" s="16"/>
      <c r="F219" s="17"/>
      <c r="G219" s="19"/>
      <c r="H219" s="16"/>
      <c r="I219" s="16"/>
      <c r="J219" s="16"/>
      <c r="K219" s="17"/>
      <c r="L219" s="84"/>
      <c r="N219" s="90"/>
      <c r="O219" s="18"/>
      <c r="Q219"/>
    </row>
    <row r="220" spans="1:18" x14ac:dyDescent="0.25">
      <c r="A220" s="14" t="e">
        <f t="shared" si="10"/>
        <v>#REF!</v>
      </c>
      <c r="B220" s="29"/>
      <c r="C220" s="39"/>
      <c r="D220" s="16"/>
      <c r="E220" s="16"/>
      <c r="F220" s="17"/>
      <c r="G220" s="19"/>
      <c r="H220" s="16"/>
      <c r="I220" s="16"/>
      <c r="J220" s="16"/>
      <c r="K220" s="17"/>
      <c r="L220" s="84"/>
      <c r="N220" s="90"/>
      <c r="O220" s="18"/>
      <c r="Q220"/>
    </row>
    <row r="221" spans="1:18" x14ac:dyDescent="0.25">
      <c r="A221" s="14" t="e">
        <f t="shared" si="10"/>
        <v>#REF!</v>
      </c>
      <c r="B221" s="29"/>
      <c r="C221" s="39"/>
      <c r="D221" s="16"/>
      <c r="E221" s="16"/>
      <c r="F221" s="17"/>
      <c r="G221" s="19"/>
      <c r="H221" s="16"/>
      <c r="I221" s="16"/>
      <c r="J221" s="16"/>
      <c r="K221" s="17"/>
      <c r="L221" s="84"/>
      <c r="N221" s="90"/>
      <c r="O221" s="18"/>
      <c r="Q221"/>
    </row>
    <row r="222" spans="1:18" s="33" customFormat="1" x14ac:dyDescent="0.25">
      <c r="A222" s="14" t="e">
        <f t="shared" si="10"/>
        <v>#REF!</v>
      </c>
      <c r="B222" s="29"/>
      <c r="C222" s="39"/>
      <c r="D222" s="16"/>
      <c r="E222" s="16"/>
      <c r="F222" s="17"/>
      <c r="G222" s="19"/>
      <c r="H222" s="16"/>
      <c r="I222" s="16"/>
      <c r="J222" s="16"/>
      <c r="K222" s="17"/>
      <c r="L222" s="84"/>
      <c r="M222" s="79"/>
      <c r="N222" s="90"/>
      <c r="O222" s="18"/>
      <c r="R222" s="34"/>
    </row>
    <row r="223" spans="1:18" s="33" customFormat="1" x14ac:dyDescent="0.25">
      <c r="A223" s="14" t="e">
        <f t="shared" si="10"/>
        <v>#REF!</v>
      </c>
      <c r="B223" s="29"/>
      <c r="C223" s="39"/>
      <c r="D223" s="16"/>
      <c r="E223" s="16"/>
      <c r="F223" s="17"/>
      <c r="G223" s="19"/>
      <c r="H223" s="16"/>
      <c r="I223" s="16"/>
      <c r="J223" s="16"/>
      <c r="K223" s="17"/>
      <c r="L223" s="84"/>
      <c r="M223" s="79"/>
      <c r="N223" s="90"/>
      <c r="O223" s="18"/>
      <c r="R223" s="34"/>
    </row>
    <row r="224" spans="1:18" s="33" customFormat="1" x14ac:dyDescent="0.25">
      <c r="A224" s="14" t="e">
        <f t="shared" si="10"/>
        <v>#REF!</v>
      </c>
      <c r="B224" s="29"/>
      <c r="C224" s="39"/>
      <c r="D224" s="16"/>
      <c r="E224" s="16"/>
      <c r="F224" s="17"/>
      <c r="G224" s="19"/>
      <c r="H224" s="16"/>
      <c r="I224" s="16"/>
      <c r="J224" s="16"/>
      <c r="K224" s="17"/>
      <c r="L224" s="84"/>
      <c r="M224" s="79"/>
      <c r="N224" s="90"/>
      <c r="O224" s="18"/>
      <c r="R224" s="34"/>
    </row>
    <row r="225" spans="1:18" s="33" customFormat="1" x14ac:dyDescent="0.25">
      <c r="A225" s="14" t="e">
        <f t="shared" si="10"/>
        <v>#REF!</v>
      </c>
      <c r="B225" s="29"/>
      <c r="C225" s="39"/>
      <c r="D225" s="16"/>
      <c r="E225" s="16"/>
      <c r="F225" s="17"/>
      <c r="G225" s="19"/>
      <c r="H225" s="16"/>
      <c r="I225" s="16"/>
      <c r="J225" s="16"/>
      <c r="K225" s="17"/>
      <c r="L225" s="84"/>
      <c r="M225" s="79"/>
      <c r="N225" s="90"/>
      <c r="O225" s="18"/>
      <c r="R225" s="34"/>
    </row>
    <row r="226" spans="1:18" s="33" customFormat="1" x14ac:dyDescent="0.25">
      <c r="A226" s="14" t="e">
        <f t="shared" si="10"/>
        <v>#REF!</v>
      </c>
      <c r="B226" s="29"/>
      <c r="C226" s="39"/>
      <c r="D226" s="16"/>
      <c r="E226" s="16"/>
      <c r="F226" s="17"/>
      <c r="G226" s="19"/>
      <c r="H226" s="16"/>
      <c r="I226" s="16"/>
      <c r="J226" s="16"/>
      <c r="K226" s="17"/>
      <c r="L226" s="84"/>
      <c r="M226" s="79"/>
      <c r="N226" s="89"/>
      <c r="O226" s="18"/>
      <c r="R226" s="34"/>
    </row>
    <row r="227" spans="1:18" s="33" customFormat="1" x14ac:dyDescent="0.25">
      <c r="A227" s="14" t="e">
        <f t="shared" si="10"/>
        <v>#REF!</v>
      </c>
      <c r="B227" s="28"/>
      <c r="C227" s="40"/>
      <c r="D227" s="3"/>
      <c r="E227" s="3"/>
      <c r="F227" s="12"/>
      <c r="G227"/>
      <c r="H227" s="4"/>
      <c r="I227" s="4"/>
      <c r="J227" s="4"/>
      <c r="K227" s="12"/>
      <c r="L227" s="34"/>
      <c r="M227" s="79"/>
      <c r="N227" s="3"/>
      <c r="O227" s="8"/>
      <c r="R227" s="34"/>
    </row>
    <row r="228" spans="1:18" s="33" customFormat="1" x14ac:dyDescent="0.25">
      <c r="A228"/>
      <c r="B228" s="28"/>
      <c r="C228" s="40"/>
      <c r="D228" s="3"/>
      <c r="E228" s="3"/>
      <c r="F228" s="12"/>
      <c r="G228"/>
      <c r="H228" s="4"/>
      <c r="I228" s="4"/>
      <c r="J228" s="4"/>
      <c r="K228" s="12"/>
      <c r="L228" s="34"/>
      <c r="M228" s="79"/>
      <c r="N228" s="3"/>
      <c r="O228" s="8"/>
      <c r="R228" s="34"/>
    </row>
  </sheetData>
  <autoFilter ref="A2:O228">
    <sortState ref="A3:M242">
      <sortCondition ref="B2:B242"/>
    </sortState>
  </autoFilter>
  <sortState ref="A3:K243">
    <sortCondition ref="B2"/>
  </sortState>
  <mergeCells count="2">
    <mergeCell ref="A1:O1"/>
    <mergeCell ref="Q1:Q2"/>
  </mergeCells>
  <conditionalFormatting sqref="B230:B1048576 B227:B228 B125:B219 B1:B75 Q3:Q12 B77:B83 B89:B123">
    <cfRule type="cellIs" dxfId="92" priority="315" operator="equal">
      <formula>"MARFOREUR"</formula>
    </cfRule>
    <cfRule type="cellIs" dxfId="91" priority="323" operator="equal">
      <formula>"NAVEUR"</formula>
    </cfRule>
    <cfRule type="cellIs" dxfId="90" priority="324" operator="equal">
      <formula>"MDA"</formula>
    </cfRule>
    <cfRule type="cellIs" dxfId="89" priority="325" operator="equal">
      <formula>"Transcom"</formula>
    </cfRule>
    <cfRule type="cellIs" dxfId="88" priority="326" operator="equal">
      <formula>"SOCEUR"</formula>
    </cfRule>
    <cfRule type="cellIs" dxfId="87" priority="327" operator="equal">
      <formula>"USAFE"</formula>
    </cfRule>
    <cfRule type="cellIs" dxfId="86" priority="328" operator="equal">
      <formula>"USAREUR"</formula>
    </cfRule>
    <cfRule type="cellIs" dxfId="85" priority="329" operator="equal">
      <formula>"EUCOM"</formula>
    </cfRule>
  </conditionalFormatting>
  <conditionalFormatting sqref="Q3:Q4 Q6:Q9">
    <cfRule type="cellIs" dxfId="84" priority="316" operator="equal">
      <formula>"NAVEUR"</formula>
    </cfRule>
    <cfRule type="cellIs" dxfId="83" priority="317" operator="equal">
      <formula>"MDA"</formula>
    </cfRule>
    <cfRule type="cellIs" dxfId="82" priority="318" operator="equal">
      <formula>"Transcom"</formula>
    </cfRule>
    <cfRule type="cellIs" dxfId="81" priority="319" operator="equal">
      <formula>"SOCEUR"</formula>
    </cfRule>
    <cfRule type="cellIs" dxfId="80" priority="320" operator="equal">
      <formula>"USAFE"</formula>
    </cfRule>
    <cfRule type="cellIs" dxfId="79" priority="321" operator="equal">
      <formula>"USAREUR"</formula>
    </cfRule>
    <cfRule type="cellIs" dxfId="78" priority="322" operator="equal">
      <formula>"EUCOM"</formula>
    </cfRule>
  </conditionalFormatting>
  <conditionalFormatting sqref="Q10">
    <cfRule type="cellIs" dxfId="77" priority="307" operator="equal">
      <formula>"MARFOREUR"</formula>
    </cfRule>
    <cfRule type="cellIs" dxfId="76" priority="308" operator="equal">
      <formula>"NAVEUR"</formula>
    </cfRule>
    <cfRule type="cellIs" dxfId="75" priority="309" operator="equal">
      <formula>"MDA"</formula>
    </cfRule>
    <cfRule type="cellIs" dxfId="74" priority="310" operator="equal">
      <formula>"Transcom"</formula>
    </cfRule>
    <cfRule type="cellIs" dxfId="73" priority="311" operator="equal">
      <formula>"SOCEUR"</formula>
    </cfRule>
    <cfRule type="cellIs" dxfId="72" priority="312" operator="equal">
      <formula>"USAFE"</formula>
    </cfRule>
    <cfRule type="cellIs" dxfId="71" priority="313" operator="equal">
      <formula>"USAREUR"</formula>
    </cfRule>
    <cfRule type="cellIs" dxfId="70" priority="314" operator="equal">
      <formula>"EUCOM"</formula>
    </cfRule>
  </conditionalFormatting>
  <conditionalFormatting sqref="Q5">
    <cfRule type="cellIs" dxfId="69" priority="299" operator="equal">
      <formula>"MARFOREUR"</formula>
    </cfRule>
    <cfRule type="cellIs" dxfId="68" priority="300" operator="equal">
      <formula>"NAVEUR"</formula>
    </cfRule>
    <cfRule type="cellIs" dxfId="67" priority="301" operator="equal">
      <formula>"MDA"</formula>
    </cfRule>
    <cfRule type="cellIs" dxfId="66" priority="302" operator="equal">
      <formula>"Transcom"</formula>
    </cfRule>
    <cfRule type="cellIs" dxfId="65" priority="303" operator="equal">
      <formula>"SOCEUR"</formula>
    </cfRule>
    <cfRule type="cellIs" dxfId="64" priority="304" operator="equal">
      <formula>"USAFE"</formula>
    </cfRule>
    <cfRule type="cellIs" dxfId="63" priority="305" operator="equal">
      <formula>"USAREUR"</formula>
    </cfRule>
    <cfRule type="cellIs" dxfId="62" priority="306" operator="equal">
      <formula>"EUCOM"</formula>
    </cfRule>
  </conditionalFormatting>
  <conditionalFormatting sqref="B230:B1048576 B227:B228 B125:B219 B1:B75 Q3:Q12 B77:B83 B89:B123">
    <cfRule type="cellIs" dxfId="61" priority="266" operator="equal">
      <formula>"Joint Staff"</formula>
    </cfRule>
  </conditionalFormatting>
  <conditionalFormatting sqref="B230:B1048576 B227:B228 B125:B219 B1:B75 Q6:Q12 B77:B83 B89:B123">
    <cfRule type="cellIs" dxfId="60" priority="201" operator="equal">
      <formula>"CENTCOM / SOCCENT"</formula>
    </cfRule>
  </conditionalFormatting>
  <conditionalFormatting sqref="B220:B225">
    <cfRule type="cellIs" dxfId="59" priority="103" operator="equal">
      <formula>"MARFOREUR"</formula>
    </cfRule>
    <cfRule type="cellIs" dxfId="58" priority="104" operator="equal">
      <formula>"NAVEUR"</formula>
    </cfRule>
    <cfRule type="cellIs" dxfId="57" priority="105" operator="equal">
      <formula>"MDA"</formula>
    </cfRule>
    <cfRule type="cellIs" dxfId="56" priority="106" operator="equal">
      <formula>"Transcom"</formula>
    </cfRule>
    <cfRule type="cellIs" dxfId="55" priority="107" operator="equal">
      <formula>"SOCEUR"</formula>
    </cfRule>
    <cfRule type="cellIs" dxfId="54" priority="108" operator="equal">
      <formula>"USAFE"</formula>
    </cfRule>
    <cfRule type="cellIs" dxfId="53" priority="109" operator="equal">
      <formula>"USAREUR"</formula>
    </cfRule>
    <cfRule type="cellIs" dxfId="52" priority="110" operator="equal">
      <formula>"EUCOM"</formula>
    </cfRule>
  </conditionalFormatting>
  <conditionalFormatting sqref="B220:B225">
    <cfRule type="cellIs" dxfId="51" priority="102" operator="equal">
      <formula>"Joint Staff"</formula>
    </cfRule>
  </conditionalFormatting>
  <conditionalFormatting sqref="B220:B225">
    <cfRule type="cellIs" dxfId="50" priority="101" operator="equal">
      <formula>"CENTCOM / SOCCENT"</formula>
    </cfRule>
  </conditionalFormatting>
  <conditionalFormatting sqref="B84">
    <cfRule type="cellIs" dxfId="49" priority="113" operator="equal">
      <formula>"MARFOREUR"</formula>
    </cfRule>
    <cfRule type="cellIs" dxfId="48" priority="114" operator="equal">
      <formula>"NAVEUR"</formula>
    </cfRule>
    <cfRule type="cellIs" dxfId="47" priority="115" operator="equal">
      <formula>"MDA"</formula>
    </cfRule>
    <cfRule type="cellIs" dxfId="46" priority="116" operator="equal">
      <formula>"Transcom"</formula>
    </cfRule>
    <cfRule type="cellIs" dxfId="45" priority="117" operator="equal">
      <formula>"SOCEUR"</formula>
    </cfRule>
    <cfRule type="cellIs" dxfId="44" priority="118" operator="equal">
      <formula>"USAFE"</formula>
    </cfRule>
    <cfRule type="cellIs" dxfId="43" priority="119" operator="equal">
      <formula>"USAREUR"</formula>
    </cfRule>
    <cfRule type="cellIs" dxfId="42" priority="120" operator="equal">
      <formula>"EUCOM"</formula>
    </cfRule>
  </conditionalFormatting>
  <conditionalFormatting sqref="B84">
    <cfRule type="cellIs" dxfId="41" priority="112" operator="equal">
      <formula>"Joint Staff"</formula>
    </cfRule>
  </conditionalFormatting>
  <conditionalFormatting sqref="B84">
    <cfRule type="cellIs" dxfId="40" priority="111" operator="equal">
      <formula>"CENTCOM / SOCCENT"</formula>
    </cfRule>
  </conditionalFormatting>
  <conditionalFormatting sqref="B226">
    <cfRule type="cellIs" dxfId="39" priority="93" operator="equal">
      <formula>"MARFOREUR"</formula>
    </cfRule>
    <cfRule type="cellIs" dxfId="38" priority="94" operator="equal">
      <formula>"NAVEUR"</formula>
    </cfRule>
    <cfRule type="cellIs" dxfId="37" priority="95" operator="equal">
      <formula>"MDA"</formula>
    </cfRule>
    <cfRule type="cellIs" dxfId="36" priority="96" operator="equal">
      <formula>"Transcom"</formula>
    </cfRule>
    <cfRule type="cellIs" dxfId="35" priority="97" operator="equal">
      <formula>"SOCEUR"</formula>
    </cfRule>
    <cfRule type="cellIs" dxfId="34" priority="98" operator="equal">
      <formula>"USAFE"</formula>
    </cfRule>
    <cfRule type="cellIs" dxfId="33" priority="99" operator="equal">
      <formula>"USAREUR"</formula>
    </cfRule>
    <cfRule type="cellIs" dxfId="32" priority="100" operator="equal">
      <formula>"EUCOM"</formula>
    </cfRule>
  </conditionalFormatting>
  <conditionalFormatting sqref="B226">
    <cfRule type="cellIs" dxfId="31" priority="92" operator="equal">
      <formula>"Joint Staff"</formula>
    </cfRule>
  </conditionalFormatting>
  <conditionalFormatting sqref="B226">
    <cfRule type="cellIs" dxfId="30" priority="91" operator="equal">
      <formula>"CENTCOM / SOCCENT"</formula>
    </cfRule>
  </conditionalFormatting>
  <conditionalFormatting sqref="B124">
    <cfRule type="cellIs" dxfId="29" priority="43" operator="equal">
      <formula>"MARFOREUR"</formula>
    </cfRule>
    <cfRule type="cellIs" dxfId="28" priority="44" operator="equal">
      <formula>"NAVEUR"</formula>
    </cfRule>
    <cfRule type="cellIs" dxfId="27" priority="45" operator="equal">
      <formula>"MDA"</formula>
    </cfRule>
    <cfRule type="cellIs" dxfId="26" priority="46" operator="equal">
      <formula>"Transcom"</formula>
    </cfRule>
    <cfRule type="cellIs" dxfId="25" priority="47" operator="equal">
      <formula>"SOCEUR"</formula>
    </cfRule>
    <cfRule type="cellIs" dxfId="24" priority="48" operator="equal">
      <formula>"USAFE"</formula>
    </cfRule>
    <cfRule type="cellIs" dxfId="23" priority="49" operator="equal">
      <formula>"USAREUR"</formula>
    </cfRule>
    <cfRule type="cellIs" dxfId="22" priority="50" operator="equal">
      <formula>"EUCOM"</formula>
    </cfRule>
  </conditionalFormatting>
  <conditionalFormatting sqref="B124">
    <cfRule type="cellIs" dxfId="21" priority="42" operator="equal">
      <formula>"Joint Staff"</formula>
    </cfRule>
  </conditionalFormatting>
  <conditionalFormatting sqref="B124">
    <cfRule type="cellIs" dxfId="20" priority="41" operator="equal">
      <formula>"CENTCOM / SOCCENT"</formula>
    </cfRule>
  </conditionalFormatting>
  <conditionalFormatting sqref="B76">
    <cfRule type="cellIs" dxfId="19" priority="33" operator="equal">
      <formula>"MARFOREUR"</formula>
    </cfRule>
    <cfRule type="cellIs" dxfId="18" priority="34" operator="equal">
      <formula>"NAVEUR"</formula>
    </cfRule>
    <cfRule type="cellIs" dxfId="17" priority="35" operator="equal">
      <formula>"MDA"</formula>
    </cfRule>
    <cfRule type="cellIs" dxfId="16" priority="36" operator="equal">
      <formula>"Transcom"</formula>
    </cfRule>
    <cfRule type="cellIs" dxfId="15" priority="37" operator="equal">
      <formula>"SOCEUR"</formula>
    </cfRule>
    <cfRule type="cellIs" dxfId="14" priority="38" operator="equal">
      <formula>"USAFE"</formula>
    </cfRule>
    <cfRule type="cellIs" dxfId="13" priority="39" operator="equal">
      <formula>"USAREUR"</formula>
    </cfRule>
    <cfRule type="cellIs" dxfId="12" priority="40" operator="equal">
      <formula>"EUCOM"</formula>
    </cfRule>
  </conditionalFormatting>
  <conditionalFormatting sqref="B76">
    <cfRule type="cellIs" dxfId="11" priority="32" operator="equal">
      <formula>"Joint Staff"</formula>
    </cfRule>
  </conditionalFormatting>
  <conditionalFormatting sqref="B76">
    <cfRule type="cellIs" dxfId="10" priority="31" operator="equal">
      <formula>"CENTCOM / SOCCENT"</formula>
    </cfRule>
  </conditionalFormatting>
  <conditionalFormatting sqref="B85:B88">
    <cfRule type="cellIs" dxfId="9" priority="13" operator="equal">
      <formula>"MARFOREUR"</formula>
    </cfRule>
    <cfRule type="cellIs" dxfId="8" priority="14" operator="equal">
      <formula>"NAVEUR"</formula>
    </cfRule>
    <cfRule type="cellIs" dxfId="7" priority="15" operator="equal">
      <formula>"MDA"</formula>
    </cfRule>
    <cfRule type="cellIs" dxfId="6" priority="16" operator="equal">
      <formula>"Transcom"</formula>
    </cfRule>
    <cfRule type="cellIs" dxfId="5" priority="17" operator="equal">
      <formula>"SOCEUR"</formula>
    </cfRule>
    <cfRule type="cellIs" dxfId="4" priority="18" operator="equal">
      <formula>"USAFE"</formula>
    </cfRule>
    <cfRule type="cellIs" dxfId="3" priority="19" operator="equal">
      <formula>"USAREUR"</formula>
    </cfRule>
    <cfRule type="cellIs" dxfId="2" priority="20" operator="equal">
      <formula>"EUCOM"</formula>
    </cfRule>
  </conditionalFormatting>
  <conditionalFormatting sqref="B85:B88">
    <cfRule type="cellIs" dxfId="1" priority="12" operator="equal">
      <formula>"Joint Staff"</formula>
    </cfRule>
  </conditionalFormatting>
  <conditionalFormatting sqref="B85:B88">
    <cfRule type="cellIs" dxfId="0" priority="11" operator="equal">
      <formula>"CENTCOM / SOCCENT"</formula>
    </cfRule>
  </conditionalFormatting>
  <hyperlinks>
    <hyperlink ref="N55" r:id="rId1"/>
    <hyperlink ref="N57" r:id="rId2"/>
    <hyperlink ref="N51" r:id="rId3"/>
    <hyperlink ref="N56" r:id="rId4"/>
    <hyperlink ref="N53" r:id="rId5"/>
    <hyperlink ref="N52" r:id="rId6"/>
    <hyperlink ref="N113" r:id="rId7"/>
    <hyperlink ref="N117" r:id="rId8"/>
    <hyperlink ref="N119" r:id="rId9"/>
    <hyperlink ref="N116" r:id="rId10"/>
    <hyperlink ref="N110" r:id="rId11" display="david.b.crotchett@mail.mil"/>
    <hyperlink ref="N115" r:id="rId12" display="matthew.r.keechimil@mail.mil"/>
    <hyperlink ref="N112" r:id="rId13" display="jorge.a.guevera.mil@mail.mil"/>
    <hyperlink ref="N111" r:id="rId14"/>
    <hyperlink ref="N114" r:id="rId15"/>
    <hyperlink ref="N118" r:id="rId16"/>
    <hyperlink ref="N121" r:id="rId17"/>
    <hyperlink ref="N45" r:id="rId18"/>
    <hyperlink ref="N48" r:id="rId19"/>
    <hyperlink ref="N50" r:id="rId20"/>
    <hyperlink ref="N44" r:id="rId21"/>
    <hyperlink ref="N47" r:id="rId22"/>
    <hyperlink ref="N21" r:id="rId23"/>
    <hyperlink ref="N35" r:id="rId24"/>
    <hyperlink ref="N59" r:id="rId25"/>
    <hyperlink ref="N70" r:id="rId26"/>
    <hyperlink ref="N7" r:id="rId27"/>
    <hyperlink ref="N8" r:id="rId28"/>
    <hyperlink ref="N106" r:id="rId29" display="mailto:robert.n.isbell2.civ@mail.mil"/>
    <hyperlink ref="N89" r:id="rId30"/>
    <hyperlink ref="N94" r:id="rId31"/>
    <hyperlink ref="N96" r:id="rId32"/>
    <hyperlink ref="N101" r:id="rId33"/>
    <hyperlink ref="N85" r:id="rId34"/>
  </hyperlinks>
  <printOptions gridLines="1"/>
  <pageMargins left="0.7" right="0.7" top="0.75" bottom="0.5" header="0.3" footer="0.3"/>
  <pageSetup scale="47" fitToHeight="7" orientation="landscape" r:id="rId35"/>
  <headerFooter differentOddEven="1" differentFirst="1">
    <oddHeader>&amp;C&amp;24&amp;K008000UNCLASSIFIED//FOUO</oddHeader>
    <oddFooter>&amp;C&amp;24&amp;K008000UNCLASSIFIED//FOUO</oddFooter>
    <evenHeader>&amp;C&amp;24&amp;K008000UNCLASSIFIED//FOUO</evenHeader>
    <evenFooter>&amp;C&amp;24&amp;K008000UNCLASSIFIED//FOUO</evenFooter>
    <firstHeader>&amp;C&amp;24&amp;K008000UNCLASSIFIED//FOUO</firstHeader>
    <firstFooter>&amp;C&amp;24&amp;K008000UNCLASSIFIED//FOUO</firstFooter>
  </headerFooter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showInputMessage="1" showErrorMessage="1">
          <x14:formula1>
            <xm:f>'C:\Users\stephenja\AppData\Local\Microsoft\Windows\INetCache\Content.Outlook\LXZ44TFE\[USAREUR_AF_JC22 IPC Registration and Base Access.xlsx]Data'!#REF!</xm:f>
          </x14:formula1>
          <xm:sqref>Q16</xm:sqref>
        </x14:dataValidation>
        <x14:dataValidation type="list" allowBlank="1" showInputMessage="1" showErrorMessage="1">
          <x14:formula1>
            <xm:f>Data!$C$1:$C$30</xm:f>
          </x14:formula1>
          <xm:sqref>G125:G225 G3:G75 G77:G84 G110:G123</xm:sqref>
        </x14:dataValidation>
        <x14:dataValidation type="list" allowBlank="1" showInputMessage="1" showErrorMessage="1">
          <x14:formula1>
            <xm:f>Data!$E$1:$E$5</xm:f>
          </x14:formula1>
          <xm:sqref>H125:H229 H3:H75 H77:H84 H110:H123</xm:sqref>
        </x14:dataValidation>
        <x14:dataValidation type="list" allowBlank="1" showInputMessage="1" showErrorMessage="1">
          <x14:formula1>
            <xm:f>Data!$A$1:$A$21</xm:f>
          </x14:formula1>
          <xm:sqref>B125:B225 B3:B75 B77:B84 B110:B123</xm:sqref>
        </x14:dataValidation>
        <x14:dataValidation type="list" allowBlank="1" showInputMessage="1" showErrorMessage="1">
          <x14:formula1>
            <xm:f>'[(CUI) JC22 IPC Registration and Base Access List--USAREUR-AF.xlsx]Data'!#REF!</xm:f>
          </x14:formula1>
          <xm:sqref>B124 G124:H124</xm:sqref>
        </x14:dataValidation>
        <x14:dataValidation type="list" allowBlank="1" showInputMessage="1" showErrorMessage="1">
          <x14:formula1>
            <xm:f>'C:\Users\HooperT1\AppData\Local\Microsoft\Windows\INetCache\Content.Outlook\YLFHRVJD\[(CUI) JC22 IPC Registration and Base Access List TRANSCOM input (002).xlsx]Data'!#REF!</xm:f>
          </x14:formula1>
          <xm:sqref>B76</xm:sqref>
        </x14:dataValidation>
        <x14:dataValidation type="list" allowBlank="1" showInputMessage="1" showErrorMessage="1">
          <x14:formula1>
            <xm:f>'C:\Users\HooperT1\AppData\Local\Microsoft\Windows\INetCache\Content.Outlook\YLFHRVJD\[(CUI) JC22 IPC Registration and Base Access List TRANSCOM input (002).xlsx]Data'!#REF!</xm:f>
          </x14:formula1>
          <xm:sqref>H76</xm:sqref>
        </x14:dataValidation>
        <x14:dataValidation type="list" allowBlank="1" showInputMessage="1" showErrorMessage="1">
          <x14:formula1>
            <xm:f>'C:\Users\HooperT1\AppData\Local\Microsoft\Windows\INetCache\Content.Outlook\YLFHRVJD\[(CUI) JC22 IPC Registration and Base Access List TRANSCOM input (002).xlsx]Data'!#REF!</xm:f>
          </x14:formula1>
          <xm:sqref>G76</xm:sqref>
        </x14:dataValidation>
        <x14:dataValidation type="list" allowBlank="1" showInputMessage="1" showErrorMessage="1">
          <x14:formula1>
            <xm:f>#REF!</xm:f>
          </x14:formula1>
          <xm:sqref>B85:B109</xm:sqref>
        </x14:dataValidation>
        <x14:dataValidation type="list" allowBlank="1" showInputMessage="1" showErrorMessage="1">
          <x14:formula1>
            <xm:f>#REF!</xm:f>
          </x14:formula1>
          <xm:sqref>H85:H109</xm:sqref>
        </x14:dataValidation>
        <x14:dataValidation type="list" allowBlank="1" showInputMessage="1" showErrorMessage="1">
          <x14:formula1>
            <xm:f>#REF!</xm:f>
          </x14:formula1>
          <xm:sqref>G85:G109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30"/>
  <sheetViews>
    <sheetView workbookViewId="0">
      <selection activeCell="F7" sqref="F7"/>
    </sheetView>
  </sheetViews>
  <sheetFormatPr defaultRowHeight="15" x14ac:dyDescent="0.25"/>
  <cols>
    <col min="1" max="1" width="23.5703125" customWidth="1"/>
  </cols>
  <sheetData>
    <row r="1" spans="1:5" x14ac:dyDescent="0.25">
      <c r="A1" s="2" t="s">
        <v>1</v>
      </c>
      <c r="C1" t="s">
        <v>6</v>
      </c>
      <c r="E1" t="s">
        <v>7</v>
      </c>
    </row>
    <row r="2" spans="1:5" x14ac:dyDescent="0.25">
      <c r="A2" t="s">
        <v>11</v>
      </c>
      <c r="C2" t="s">
        <v>13</v>
      </c>
      <c r="E2" t="s">
        <v>16</v>
      </c>
    </row>
    <row r="3" spans="1:5" x14ac:dyDescent="0.25">
      <c r="A3" t="s">
        <v>51</v>
      </c>
      <c r="C3" t="s">
        <v>52</v>
      </c>
      <c r="E3" t="s">
        <v>15</v>
      </c>
    </row>
    <row r="4" spans="1:5" x14ac:dyDescent="0.25">
      <c r="A4" t="s">
        <v>28</v>
      </c>
      <c r="C4" t="s">
        <v>53</v>
      </c>
      <c r="E4" t="s">
        <v>18</v>
      </c>
    </row>
    <row r="5" spans="1:5" x14ac:dyDescent="0.25">
      <c r="A5" t="s">
        <v>38</v>
      </c>
      <c r="C5" t="s">
        <v>54</v>
      </c>
      <c r="E5" t="s">
        <v>25</v>
      </c>
    </row>
    <row r="6" spans="1:5" x14ac:dyDescent="0.25">
      <c r="A6" t="s">
        <v>55</v>
      </c>
      <c r="C6" t="s">
        <v>56</v>
      </c>
    </row>
    <row r="7" spans="1:5" x14ac:dyDescent="0.25">
      <c r="A7" t="s">
        <v>40</v>
      </c>
      <c r="C7" t="s">
        <v>57</v>
      </c>
    </row>
    <row r="8" spans="1:5" x14ac:dyDescent="0.25">
      <c r="A8" t="s">
        <v>19</v>
      </c>
      <c r="C8" t="s">
        <v>26</v>
      </c>
    </row>
    <row r="9" spans="1:5" x14ac:dyDescent="0.25">
      <c r="A9" t="s">
        <v>27</v>
      </c>
      <c r="C9" t="s">
        <v>12</v>
      </c>
    </row>
    <row r="10" spans="1:5" x14ac:dyDescent="0.25">
      <c r="A10" t="s">
        <v>39</v>
      </c>
      <c r="C10" t="s">
        <v>29</v>
      </c>
    </row>
    <row r="11" spans="1:5" x14ac:dyDescent="0.25">
      <c r="A11" t="s">
        <v>35</v>
      </c>
      <c r="C11" t="s">
        <v>49</v>
      </c>
    </row>
    <row r="12" spans="1:5" x14ac:dyDescent="0.25">
      <c r="A12" t="s">
        <v>58</v>
      </c>
      <c r="C12" t="s">
        <v>59</v>
      </c>
    </row>
    <row r="13" spans="1:5" x14ac:dyDescent="0.25">
      <c r="A13" t="s">
        <v>36</v>
      </c>
      <c r="C13" t="s">
        <v>33</v>
      </c>
    </row>
    <row r="14" spans="1:5" x14ac:dyDescent="0.25">
      <c r="A14" t="s">
        <v>31</v>
      </c>
      <c r="C14" t="s">
        <v>32</v>
      </c>
    </row>
    <row r="15" spans="1:5" x14ac:dyDescent="0.25">
      <c r="A15" t="s">
        <v>50</v>
      </c>
      <c r="C15" t="s">
        <v>34</v>
      </c>
    </row>
    <row r="16" spans="1:5" x14ac:dyDescent="0.25">
      <c r="A16" t="s">
        <v>43</v>
      </c>
      <c r="C16" t="s">
        <v>42</v>
      </c>
    </row>
    <row r="17" spans="1:3" x14ac:dyDescent="0.25">
      <c r="A17" t="s">
        <v>60</v>
      </c>
      <c r="C17" t="s">
        <v>48</v>
      </c>
    </row>
    <row r="18" spans="1:3" x14ac:dyDescent="0.25">
      <c r="A18" t="s">
        <v>61</v>
      </c>
      <c r="C18" t="s">
        <v>22</v>
      </c>
    </row>
    <row r="19" spans="1:3" x14ac:dyDescent="0.25">
      <c r="A19" t="s">
        <v>45</v>
      </c>
      <c r="C19" t="s">
        <v>24</v>
      </c>
    </row>
    <row r="20" spans="1:3" x14ac:dyDescent="0.25">
      <c r="A20" t="s">
        <v>62</v>
      </c>
      <c r="C20" t="s">
        <v>46</v>
      </c>
    </row>
    <row r="21" spans="1:3" x14ac:dyDescent="0.25">
      <c r="A21" t="s">
        <v>30</v>
      </c>
      <c r="C21" t="s">
        <v>47</v>
      </c>
    </row>
    <row r="22" spans="1:3" x14ac:dyDescent="0.25">
      <c r="C22" t="s">
        <v>23</v>
      </c>
    </row>
    <row r="23" spans="1:3" x14ac:dyDescent="0.25">
      <c r="C23" t="s">
        <v>21</v>
      </c>
    </row>
    <row r="24" spans="1:3" x14ac:dyDescent="0.25">
      <c r="C24" t="s">
        <v>44</v>
      </c>
    </row>
    <row r="25" spans="1:3" x14ac:dyDescent="0.25">
      <c r="C25" t="s">
        <v>63</v>
      </c>
    </row>
    <row r="26" spans="1:3" x14ac:dyDescent="0.25">
      <c r="C26" t="s">
        <v>17</v>
      </c>
    </row>
    <row r="27" spans="1:3" x14ac:dyDescent="0.25">
      <c r="C27" t="s">
        <v>37</v>
      </c>
    </row>
    <row r="28" spans="1:3" x14ac:dyDescent="0.25">
      <c r="C28" t="s">
        <v>14</v>
      </c>
    </row>
    <row r="29" spans="1:3" x14ac:dyDescent="0.25">
      <c r="C29" t="s">
        <v>20</v>
      </c>
    </row>
    <row r="30" spans="1:3" x14ac:dyDescent="0.25">
      <c r="C30" t="s">
        <v>41</v>
      </c>
    </row>
  </sheetData>
  <pageMargins left="0.7" right="0.7" top="0.75" bottom="0.5" header="0.3" footer="0.3"/>
  <pageSetup orientation="portrait" r:id="rId1"/>
  <headerFooter differentOddEven="1" differentFirst="1">
    <oddHeader>&amp;C&amp;24&amp;K008000UNCLASSIFIED//FOUO</oddHeader>
    <oddFooter>&amp;C&amp;24&amp;K008000UNCLASSIFIED//FOUO</oddFooter>
    <evenHeader>&amp;C&amp;24&amp;K008000UNCLASSIFIED//FOUO</evenHeader>
    <evenFooter>&amp;C&amp;24&amp;K008000UNCLASSIFIED//FOUO</evenFooter>
    <firstHeader>&amp;C&amp;24&amp;K008000UNCLASSIFIED//FOUO</firstHeader>
    <firstFooter>&amp;C&amp;24&amp;K008000UNCLASSIFIED//FOUO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ded2a144-39c9-4cab-80f3-5d3baf0e8e83" ContentTypeId="0x0101002FD6E9909DDF994FB6DE0830FD92DB8A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UCOM Document" ma:contentTypeID="0x0101002FD6E9909DDF994FB6DE0830FD92DB8A00B16CC5C25764CF4393D010F246E6476D" ma:contentTypeVersion="69" ma:contentTypeDescription="" ma:contentTypeScope="" ma:versionID="a38c640f7e4469b51b279542e065cee5">
  <xsd:schema xmlns:xsd="http://www.w3.org/2001/XMLSchema" xmlns:xs="http://www.w3.org/2001/XMLSchema" xmlns:p="http://schemas.microsoft.com/office/2006/metadata/properties" xmlns:ns2="b6f6bb27-74eb-4206-be41-120bf54d3cfc" xmlns:ns3="36e27221-a36c-4416-80dd-20a9f4b59dd1" xmlns:ns4="3d8b091d-2020-48ad-9b17-e9f17bfca786" targetNamespace="http://schemas.microsoft.com/office/2006/metadata/properties" ma:root="true" ma:fieldsID="130f6b5002f62db530a644ddeff93e3c" ns2:_="" ns3:_="" ns4:_="">
    <xsd:import namespace="b6f6bb27-74eb-4206-be41-120bf54d3cfc"/>
    <xsd:import namespace="36e27221-a36c-4416-80dd-20a9f4b59dd1"/>
    <xsd:import namespace="3d8b091d-2020-48ad-9b17-e9f17bfca786"/>
    <xsd:element name="properties">
      <xsd:complexType>
        <xsd:sequence>
          <xsd:element name="documentManagement">
            <xsd:complexType>
              <xsd:all>
                <xsd:element ref="ns2:Category"/>
                <xsd:element ref="ns3:KeyItem" minOccurs="0"/>
                <xsd:element ref="ns3:TaxCatchAllLabel" minOccurs="0"/>
                <xsd:element ref="ns3:TaxCatchAll" minOccurs="0"/>
                <xsd:element ref="ns3:m3d7b9e886b940cfa7e1579fb621a3c0" minOccurs="0"/>
                <xsd:element ref="ns3:n471aee7e23b452d97dca4c2ecd7ded7" minOccurs="0"/>
                <xsd:element ref="ns3:hb5260eb283d422e8e5036c0bfc5bd0c" minOccurs="0"/>
                <xsd:element ref="ns3:g3fdff9919c04789b536a751241db3ca" minOccurs="0"/>
                <xsd:element ref="ns3:g9948f2be1c142649f86c80748efb7c6" minOccurs="0"/>
                <xsd:element ref="ns3:i43e0468afec4455b4675ee32150e8bc" minOccurs="0"/>
                <xsd:element ref="ns3:o0725559c61d4d5a9cdd4a3d11d9268c" minOccurs="0"/>
                <xsd:element ref="ns3:g0ecf82a6c28419bb2eb93cf666883f4" minOccurs="0"/>
                <xsd:element ref="ns3:p9ddd6b87970462a84f56094a60b9fdd" minOccurs="0"/>
                <xsd:element ref="ns3:pe3c4c04d79e4a0cb662dfe73a749d47" minOccurs="0"/>
                <xsd:element ref="ns3:e0b99a57eb2e4870a5bdb032162a8444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6bb27-74eb-4206-be41-120bf54d3cfc" elementFormDefault="qualified">
    <xsd:import namespace="http://schemas.microsoft.com/office/2006/documentManagement/types"/>
    <xsd:import namespace="http://schemas.microsoft.com/office/infopath/2007/PartnerControls"/>
    <xsd:element name="Category" ma:index="1" ma:displayName="Category" ma:description="Category = JELC event." ma:format="Dropdown" ma:internalName="Category">
      <xsd:simpleType>
        <xsd:restriction base="dms:Choice">
          <xsd:enumeration value="01-CDC"/>
          <xsd:enumeration value="02-IPC"/>
          <xsd:enumeration value="03-MSEL"/>
          <xsd:enumeration value="04-MPC"/>
          <xsd:enumeration value="05-MCC"/>
          <xsd:enumeration value="06-JC21-1 (CAP)"/>
          <xsd:enumeration value="07-MSEL 2"/>
          <xsd:enumeration value="08-FPC"/>
          <xsd:enumeration value="09-JC22-2 (Execution)"/>
          <xsd:enumeration value="10-JC22 Senior Leader Info Updatre Binder"/>
          <xsd:enumeration value="11-Files transferred from Seagull"/>
          <xsd:enumeration value="12-Miscellaneou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e27221-a36c-4416-80dd-20a9f4b59dd1" elementFormDefault="qualified">
    <xsd:import namespace="http://schemas.microsoft.com/office/2006/documentManagement/types"/>
    <xsd:import namespace="http://schemas.microsoft.com/office/infopath/2007/PartnerControls"/>
    <xsd:element name="KeyItem" ma:index="5" nillable="true" ma:displayName="Key Item" ma:description="Check this field to mark the item as important." ma:internalName="KeyItem">
      <xsd:simpleType>
        <xsd:restriction base="dms:Boolean"/>
      </xsd:simpleType>
    </xsd:element>
    <xsd:element name="TaxCatchAllLabel" ma:index="11" nillable="true" ma:displayName="Taxonomy Catch All Column1" ma:hidden="true" ma:list="{68d0a367-3747-4876-acf8-ad96e09f9da4}" ma:internalName="TaxCatchAllLabel" ma:readOnly="true" ma:showField="CatchAllDataLabel" ma:web="3d8b091d-2020-48ad-9b17-e9f17bfca7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13" nillable="true" ma:displayName="Taxonomy Catch All Column" ma:hidden="true" ma:list="{68d0a367-3747-4876-acf8-ad96e09f9da4}" ma:internalName="TaxCatchAll" ma:showField="CatchAllData" ma:web="3d8b091d-2020-48ad-9b17-e9f17bfca7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3d7b9e886b940cfa7e1579fb621a3c0" ma:index="14" nillable="true" ma:taxonomy="true" ma:internalName="m3d7b9e886b940cfa7e1579fb621a3c0" ma:taxonomyFieldName="Country" ma:displayName="Country" ma:readOnly="false" ma:default="" ma:fieldId="{63d7b9e8-86b9-40cf-a7e1-579fb621a3c0}" ma:sspId="ded2a144-39c9-4cab-80f3-5d3baf0e8e83" ma:termSetId="d678fc55-4379-4a77-8c53-78c63839346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471aee7e23b452d97dca4c2ecd7ded7" ma:index="17" nillable="true" ma:displayName="Status_0" ma:hidden="true" ma:internalName="n471aee7e23b452d97dca4c2ecd7ded7">
      <xsd:simpleType>
        <xsd:restriction base="dms:Note"/>
      </xsd:simpleType>
    </xsd:element>
    <xsd:element name="hb5260eb283d422e8e5036c0bfc5bd0c" ma:index="19" nillable="true" ma:displayName="Type_0" ma:hidden="true" ma:internalName="hb5260eb283d422e8e5036c0bfc5bd0c">
      <xsd:simpleType>
        <xsd:restriction base="dms:Note"/>
      </xsd:simpleType>
    </xsd:element>
    <xsd:element name="g3fdff9919c04789b536a751241db3ca" ma:index="21" nillable="true" ma:displayName="Topics_0" ma:hidden="true" ma:internalName="g3fdff9919c04789b536a751241db3ca">
      <xsd:simpleType>
        <xsd:restriction base="dms:Note"/>
      </xsd:simpleType>
    </xsd:element>
    <xsd:element name="g9948f2be1c142649f86c80748efb7c6" ma:index="23" nillable="true" ma:displayName="Organization_0" ma:hidden="true" ma:internalName="g9948f2be1c142649f86c80748efb7c6">
      <xsd:simpleType>
        <xsd:restriction base="dms:Note"/>
      </xsd:simpleType>
    </xsd:element>
    <xsd:element name="i43e0468afec4455b4675ee32150e8bc" ma:index="26" nillable="true" ma:displayName="AreaofSupport_0" ma:hidden="true" ma:internalName="i43e0468afec4455b4675ee32150e8bc">
      <xsd:simpleType>
        <xsd:restriction base="dms:Note"/>
      </xsd:simpleType>
    </xsd:element>
    <xsd:element name="o0725559c61d4d5a9cdd4a3d11d9268c" ma:index="28" nillable="true" ma:displayName="WorkingGroups_0" ma:hidden="true" ma:internalName="o0725559c61d4d5a9cdd4a3d11d9268c">
      <xsd:simpleType>
        <xsd:restriction base="dms:Note"/>
      </xsd:simpleType>
    </xsd:element>
    <xsd:element name="g0ecf82a6c28419bb2eb93cf666883f4" ma:index="29" nillable="true" ma:displayName="Classification_0" ma:hidden="true" ma:internalName="g0ecf82a6c28419bb2eb93cf666883f4">
      <xsd:simpleType>
        <xsd:restriction base="dms:Note"/>
      </xsd:simpleType>
    </xsd:element>
    <xsd:element name="p9ddd6b87970462a84f56094a60b9fdd" ma:index="30" nillable="true" ma:displayName="JointCapabilityArea_0" ma:hidden="true" ma:internalName="p9ddd6b87970462a84f56094a60b9fdd">
      <xsd:simpleType>
        <xsd:restriction base="dms:Note"/>
      </xsd:simpleType>
    </xsd:element>
    <xsd:element name="pe3c4c04d79e4a0cb662dfe73a749d47" ma:index="31" nillable="true" ma:displayName="ClassificationCaveats_0" ma:hidden="true" ma:internalName="pe3c4c04d79e4a0cb662dfe73a749d47">
      <xsd:simpleType>
        <xsd:restriction base="dms:Note"/>
      </xsd:simpleType>
    </xsd:element>
    <xsd:element name="e0b99a57eb2e4870a5bdb032162a8444" ma:index="32" nillable="true" ma:displayName="Releasability_0" ma:hidden="true" ma:internalName="e0b99a57eb2e4870a5bdb032162a8444">
      <xsd:simpleType>
        <xsd:restriction base="dms:Note"/>
      </xsd:simpleType>
    </xsd:element>
    <xsd:element name="TaxKeywordTaxHTField" ma:index="33" nillable="true" ma:taxonomy="true" ma:internalName="TaxKeywordTaxHTField" ma:taxonomyFieldName="TaxKeyword" ma:displayName="Enterprise Keywords" ma:readOnly="false" ma:fieldId="{23f27201-bee3-471e-b2e7-b64fd8b7ca38}" ma:taxonomyMulti="true" ma:sspId="ded2a144-39c9-4cab-80f3-5d3baf0e8e8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8b091d-2020-48ad-9b17-e9f17bfca786" elementFormDefault="qualified">
    <xsd:import namespace="http://schemas.microsoft.com/office/2006/documentManagement/types"/>
    <xsd:import namespace="http://schemas.microsoft.com/office/infopath/2007/PartnerControls"/>
    <xsd:element name="_dlc_DocId" ma:index="3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36e27221-a36c-4416-80dd-20a9f4b59dd1">
      <Terms xmlns="http://schemas.microsoft.com/office/infopath/2007/PartnerControls"/>
    </TaxKeywordTaxHTField>
    <TaxCatchAll xmlns="36e27221-a36c-4416-80dd-20a9f4b59dd1">
      <Value>644</Value>
      <Value>642</Value>
      <Value>641</Value>
      <Value>640</Value>
      <Value>639</Value>
      <Value>12</Value>
    </TaxCatchAll>
    <_dlc_DocId xmlns="3d8b091d-2020-48ad-9b17-e9f17bfca786">X63ZFN5RUNQS-337709978-125</_dlc_DocId>
    <_dlc_DocIdUrl xmlns="3d8b091d-2020-48ad-9b17-e9f17bfca786">
      <Url>https://hq.eucom.smil.mil/JFHQEX/JuniperCobra/JC22TA/_layouts/15/DocIdRedir.aspx?ID=X63ZFN5RUNQS-337709978-125</Url>
      <Description>X63ZFN5RUNQS-337709978-125</Description>
    </_dlc_DocIdUrl>
    <g3fdff9919c04789b536a751241db3ca xmlns="36e27221-a36c-4416-80dd-20a9f4b59dd1" xsi:nil="true"/>
    <g0ecf82a6c28419bb2eb93cf666883f4 xmlns="36e27221-a36c-4416-80dd-20a9f4b59dd1" xsi:nil="true"/>
    <g9948f2be1c142649f86c80748efb7c6 xmlns="36e27221-a36c-4416-80dd-20a9f4b59dd1" xsi:nil="true"/>
    <pe3c4c04d79e4a0cb662dfe73a749d47 xmlns="36e27221-a36c-4416-80dd-20a9f4b59dd1" xsi:nil="true"/>
    <e0b99a57eb2e4870a5bdb032162a8444 xmlns="36e27221-a36c-4416-80dd-20a9f4b59dd1" xsi:nil="true"/>
    <i43e0468afec4455b4675ee32150e8bc xmlns="36e27221-a36c-4416-80dd-20a9f4b59dd1" xsi:nil="true"/>
    <p9ddd6b87970462a84f56094a60b9fdd xmlns="36e27221-a36c-4416-80dd-20a9f4b59dd1" xsi:nil="true"/>
    <KeyItem xmlns="36e27221-a36c-4416-80dd-20a9f4b59dd1">false</KeyItem>
    <hb5260eb283d422e8e5036c0bfc5bd0c xmlns="36e27221-a36c-4416-80dd-20a9f4b59dd1" xsi:nil="true"/>
    <o0725559c61d4d5a9cdd4a3d11d9268c xmlns="36e27221-a36c-4416-80dd-20a9f4b59dd1" xsi:nil="true"/>
    <m3d7b9e886b940cfa7e1579fb621a3c0 xmlns="36e27221-a36c-4416-80dd-20a9f4b59dd1">
      <Terms xmlns="http://schemas.microsoft.com/office/infopath/2007/PartnerControls"/>
    </m3d7b9e886b940cfa7e1579fb621a3c0>
    <n471aee7e23b452d97dca4c2ecd7ded7 xmlns="36e27221-a36c-4416-80dd-20a9f4b59dd1" xsi:nil="true"/>
    <Category xmlns="b6f6bb27-74eb-4206-be41-120bf54d3cfc">02-IPC</Category>
  </documentManagement>
</p:properties>
</file>

<file path=customXml/item5.xml><?xml version="1.0" encoding="utf-8"?>
<class:Classification xmlns:class="urn:us:gov:cia:enterprise:schema:Classification:2.3" dateClassified="2019-06-26" portionMarking="false" caveat="false" tool="AACG" toolVersion="201820">
  <class:ClassificationMarking type="USClassificationMarking" value="UNCLASSIFIED"/>
  <class:ClassifiedBy>1029999-0</class:ClassifiedBy>
  <class:ClassificationHeader>
    <class:ClassificationBanner>UNCLASSIFIED//FOUO</class:ClassificationBanner>
    <class:SCICaveat/>
    <class:DescriptiveMarkings/>
  </class:ClassificationHeader>
  <class:ClassificationFooter>
    <class:DescriptiveMarkings/>
    <class:ClassificationBanner>UNCLASSIFIED//FOUO</class:ClassificationBanner>
  </class:ClassificationFooter>
  <class:ControlMarkings type="DisseminationControls">
    <class:ControlMarking value="FOUO" groupSource="DOD"/>
  </class:ControlMarkings>
</class:Classification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D392E5-46DE-4BFD-9081-91B40CF81051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20AE461-2228-407F-ACDB-0A6C579D0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6bb27-74eb-4206-be41-120bf54d3cfc"/>
    <ds:schemaRef ds:uri="36e27221-a36c-4416-80dd-20a9f4b59dd1"/>
    <ds:schemaRef ds:uri="3d8b091d-2020-48ad-9b17-e9f17bfca7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95A6F2-5ACA-457D-80F5-2DC163DF942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6D48F29-21DF-45B3-AF9C-FAA19435A857}">
  <ds:schemaRefs>
    <ds:schemaRef ds:uri="http://schemas.microsoft.com/office/infopath/2007/PartnerControls"/>
    <ds:schemaRef ds:uri="http://schemas.microsoft.com/office/2006/documentManagement/types"/>
    <ds:schemaRef ds:uri="3d8b091d-2020-48ad-9b17-e9f17bfca786"/>
    <ds:schemaRef ds:uri="http://purl.org/dc/elements/1.1/"/>
    <ds:schemaRef ds:uri="http://schemas.openxmlformats.org/package/2006/metadata/core-properties"/>
    <ds:schemaRef ds:uri="36e27221-a36c-4416-80dd-20a9f4b59dd1"/>
    <ds:schemaRef ds:uri="http://purl.org/dc/terms/"/>
    <ds:schemaRef ds:uri="b6f6bb27-74eb-4206-be41-120bf54d3cfc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1992644A-C41B-4F13-8B5A-7045A24753E2}">
  <ds:schemaRefs>
    <ds:schemaRef ds:uri="urn:us:gov:cia:enterprise:schema:Classification:2.3"/>
  </ds:schemaRefs>
</ds:datastoreItem>
</file>

<file path=customXml/itemProps6.xml><?xml version="1.0" encoding="utf-8"?>
<ds:datastoreItem xmlns:ds="http://schemas.openxmlformats.org/officeDocument/2006/customXml" ds:itemID="{FF5CFB80-ACD8-4263-A5B9-C54CCE66C84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Data</vt:lpstr>
      <vt:lpstr>Sheet1!Print_Titles</vt:lpstr>
    </vt:vector>
  </TitlesOfParts>
  <Manager/>
  <Company>U.S. Department of Defense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Hooper, Thomas M CTR EUCOM ECJ7 (US)</dc:creator>
  <cp:keywords/>
  <dc:description/>
  <cp:lastModifiedBy>Hooper, Thomas M CTR EUCOM ECJ7 (US)</cp:lastModifiedBy>
  <cp:revision/>
  <cp:lastPrinted>2021-04-26T07:25:33Z</cp:lastPrinted>
  <dcterms:created xsi:type="dcterms:W3CDTF">2019-05-15T10:27:40Z</dcterms:created>
  <dcterms:modified xsi:type="dcterms:W3CDTF">2021-05-04T07:20:15Z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0x0101002FD6E9909DDF994FB6DE0830FD92DB8A00B16CC5C25764CF4393D010F246E6476D</vt:lpwstr>
  </property>
  <property fmtid="{D5CDD505-2E9C-101B-9397-08002B2CF9AE}" pid="3" name="_dlc_DocIdItemGuid">
    <vt:lpwstr>c4af6724-127c-439a-8505-1f917f57f84f</vt:lpwstr>
  </property>
  <property fmtid="{D5CDD505-2E9C-101B-9397-08002B2CF9AE}" pid="4" name="TaxKeyword">
    <vt:lpwstr/>
  </property>
  <property fmtid="{D5CDD505-2E9C-101B-9397-08002B2CF9AE}" pid="5" name="WorkingGroups">
    <vt:lpwstr/>
  </property>
  <property fmtid="{D5CDD505-2E9C-101B-9397-08002B2CF9AE}" pid="6" name="Type">
    <vt:lpwstr>640;#Briefing|5ea6467b-0dfd-48cb-b1e4-3eef9b75edf0</vt:lpwstr>
  </property>
  <property fmtid="{D5CDD505-2E9C-101B-9397-08002B2CF9AE}" pid="7" name="ClassificationCaveats">
    <vt:lpwstr/>
  </property>
  <property fmtid="{D5CDD505-2E9C-101B-9397-08002B2CF9AE}" pid="8" name="AreaofSupport">
    <vt:lpwstr>639;#JUNIPER COBRA 22|cc3b79ec-fdc9-436a-ac4c-33e74cef9bcc</vt:lpwstr>
  </property>
  <property fmtid="{D5CDD505-2E9C-101B-9397-08002B2CF9AE}" pid="9" name="Topics">
    <vt:lpwstr>641;#Joint Exercise Planning|46541246-0e41-4c97-a974-470ef127182c</vt:lpwstr>
  </property>
  <property fmtid="{D5CDD505-2E9C-101B-9397-08002B2CF9AE}" pid="10" name="Status">
    <vt:lpwstr>642;#DRAFT|fedde3ed-617f-4079-8a45-5c82c0191522</vt:lpwstr>
  </property>
  <property fmtid="{D5CDD505-2E9C-101B-9397-08002B2CF9AE}" pid="11" name="JointCapabilityArea">
    <vt:lpwstr/>
  </property>
  <property fmtid="{D5CDD505-2E9C-101B-9397-08002B2CF9AE}" pid="12" name="Organization">
    <vt:lpwstr>644;#ECJ7 JTrEx|5025bef8-98f6-4d32-b7a9-4d4976e98f88</vt:lpwstr>
  </property>
  <property fmtid="{D5CDD505-2E9C-101B-9397-08002B2CF9AE}" pid="13" name="TitusGUID">
    <vt:lpwstr>8ba3c179-5a17-4f74-aff1-29f2366fbe3b</vt:lpwstr>
  </property>
  <property fmtid="{D5CDD505-2E9C-101B-9397-08002B2CF9AE}" pid="14" name="AACG_OFFICE_DLL">
    <vt:bool>true</vt:bool>
  </property>
  <property fmtid="{D5CDD505-2E9C-101B-9397-08002B2CF9AE}" pid="15" name="AACG_Created">
    <vt:bool>true</vt:bool>
  </property>
  <property fmtid="{D5CDD505-2E9C-101B-9397-08002B2CF9AE}" pid="16" name="AACG_DescMarkings">
    <vt:lpwstr/>
  </property>
  <property fmtid="{D5CDD505-2E9C-101B-9397-08002B2CF9AE}" pid="17" name="AACG_AddMark">
    <vt:lpwstr/>
  </property>
  <property fmtid="{D5CDD505-2E9C-101B-9397-08002B2CF9AE}" pid="18" name="AACG_Header">
    <vt:lpwstr>UNCLASSIFIED//FOUO</vt:lpwstr>
  </property>
  <property fmtid="{D5CDD505-2E9C-101B-9397-08002B2CF9AE}" pid="19" name="AACG_Footer">
    <vt:lpwstr>_x000d_UNCLASSIFIED//FOUO</vt:lpwstr>
  </property>
  <property fmtid="{D5CDD505-2E9C-101B-9397-08002B2CF9AE}" pid="20" name="AACG_ClassBlock">
    <vt:lpwstr/>
  </property>
  <property fmtid="{D5CDD505-2E9C-101B-9397-08002B2CF9AE}" pid="21" name="AACG_ClassType">
    <vt:lpwstr>USClassificationMarking</vt:lpwstr>
  </property>
  <property fmtid="{D5CDD505-2E9C-101B-9397-08002B2CF9AE}" pid="22" name="AACG_DeclOnList">
    <vt:lpwstr/>
  </property>
  <property fmtid="{D5CDD505-2E9C-101B-9397-08002B2CF9AE}" pid="23" name="AACG_USAF_Derivatives">
    <vt:lpwstr/>
  </property>
  <property fmtid="{D5CDD505-2E9C-101B-9397-08002B2CF9AE}" pid="24" name="AACG_SCI_Other">
    <vt:lpwstr/>
  </property>
  <property fmtid="{D5CDD505-2E9C-101B-9397-08002B2CF9AE}" pid="25" name="AACG_Dissem_Other">
    <vt:lpwstr/>
  </property>
  <property fmtid="{D5CDD505-2E9C-101B-9397-08002B2CF9AE}" pid="26" name="PortionWaiver">
    <vt:lpwstr/>
  </property>
  <property fmtid="{D5CDD505-2E9C-101B-9397-08002B2CF9AE}" pid="27" name="AACG_OrconOriginator">
    <vt:lpwstr/>
  </property>
  <property fmtid="{D5CDD505-2E9C-101B-9397-08002B2CF9AE}" pid="28" name="AACG_OrconRecipients">
    <vt:lpwstr/>
  </property>
  <property fmtid="{D5CDD505-2E9C-101B-9397-08002B2CF9AE}" pid="29" name="AACG_SatWarningType">
    <vt:lpwstr/>
  </property>
  <property fmtid="{D5CDD505-2E9C-101B-9397-08002B2CF9AE}" pid="30" name="AACG_NatoWarningClassLevel">
    <vt:lpwstr/>
  </property>
  <property fmtid="{D5CDD505-2E9C-101B-9397-08002B2CF9AE}" pid="31" name="AACG_Version">
    <vt:lpwstr>201820</vt:lpwstr>
  </property>
  <property fmtid="{D5CDD505-2E9C-101B-9397-08002B2CF9AE}" pid="32" name="AACG_CustomClassXMLPart">
    <vt:lpwstr>{1992644A-C41B-4F13-8B5A-7045A24753E2}</vt:lpwstr>
  </property>
  <property fmtid="{D5CDD505-2E9C-101B-9397-08002B2CF9AE}" pid="33" name="UnclassDissemination">
    <vt:lpwstr/>
  </property>
  <property fmtid="{D5CDD505-2E9C-101B-9397-08002B2CF9AE}" pid="34" name="RelTypeIn">
    <vt:lpwstr/>
  </property>
  <property fmtid="{D5CDD505-2E9C-101B-9397-08002B2CF9AE}" pid="35" name="hb5260eb283d422e8e5036c0bfc5bd0c0">
    <vt:lpwstr>Briefing|5ea6467b-0dfd-48cb-b1e4-3eef9b75edf0</vt:lpwstr>
  </property>
  <property fmtid="{D5CDD505-2E9C-101B-9397-08002B2CF9AE}" pid="36" name="p9ddd6b87970462a84f56094a60b9fdd0">
    <vt:lpwstr/>
  </property>
  <property fmtid="{D5CDD505-2E9C-101B-9397-08002B2CF9AE}" pid="37" name="e0b99a57eb2e4870a5bdb032162a84440">
    <vt:lpwstr/>
  </property>
  <property fmtid="{D5CDD505-2E9C-101B-9397-08002B2CF9AE}" pid="38" name="g0ecf82a6c28419bb2eb93cf666883f40">
    <vt:lpwstr>(U) UNCLASSIFIED|c15da15c-4b0d-46ec-95e2-c7d096675376</vt:lpwstr>
  </property>
  <property fmtid="{D5CDD505-2E9C-101B-9397-08002B2CF9AE}" pid="39" name="g3fdff9919c04789b536a751241db3ca0">
    <vt:lpwstr>Joint Exercise Planning|46541246-0e41-4c97-a974-470ef127182c</vt:lpwstr>
  </property>
  <property fmtid="{D5CDD505-2E9C-101B-9397-08002B2CF9AE}" pid="40" name="pe3c4c04d79e4a0cb662dfe73a749d470">
    <vt:lpwstr/>
  </property>
  <property fmtid="{D5CDD505-2E9C-101B-9397-08002B2CF9AE}" pid="41" name="o0725559c61d4d5a9cdd4a3d11d9268c0">
    <vt:lpwstr/>
  </property>
  <property fmtid="{D5CDD505-2E9C-101B-9397-08002B2CF9AE}" pid="42" name="i43e0468afec4455b4675ee32150e8bc0">
    <vt:lpwstr>JUNIPER COBRA 22|cc3b79ec-fdc9-436a-ac4c-33e74cef9bcc</vt:lpwstr>
  </property>
  <property fmtid="{D5CDD505-2E9C-101B-9397-08002B2CF9AE}" pid="43" name="g9948f2be1c142649f86c80748efb7c60">
    <vt:lpwstr>ECJ7 JTrEx|5025bef8-98f6-4d32-b7a9-4d4976e98f88</vt:lpwstr>
  </property>
  <property fmtid="{D5CDD505-2E9C-101B-9397-08002B2CF9AE}" pid="44" name="n471aee7e23b452d97dca4c2ecd7ded70">
    <vt:lpwstr>DRAFT|fedde3ed-617f-4079-8a45-5c82c0191522</vt:lpwstr>
  </property>
  <property fmtid="{D5CDD505-2E9C-101B-9397-08002B2CF9AE}" pid="45" name="Country">
    <vt:lpwstr/>
  </property>
  <property fmtid="{D5CDD505-2E9C-101B-9397-08002B2CF9AE}" pid="46" name="Classification">
    <vt:lpwstr>12;#(U) UNCLASSIFIED|c15da15c-4b0d-46ec-95e2-c7d096675376</vt:lpwstr>
  </property>
  <property fmtid="{D5CDD505-2E9C-101B-9397-08002B2CF9AE}" pid="47" name="ClassDissemination">
    <vt:lpwstr>FOR OFFICIAL USE ONLY</vt:lpwstr>
  </property>
  <property fmtid="{D5CDD505-2E9C-101B-9397-08002B2CF9AE}" pid="48" name="Custom">
    <vt:lpwstr/>
  </property>
  <property fmtid="{D5CDD505-2E9C-101B-9397-08002B2CF9AE}" pid="49" name="Releasability">
    <vt:lpwstr/>
  </property>
</Properties>
</file>