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90" yWindow="690" windowWidth="15495" windowHeight="6600"/>
  </bookViews>
  <sheets>
    <sheet name="Sheet2" sheetId="2" r:id="rId1"/>
    <sheet name="Sheet3" sheetId="3" r:id="rId2"/>
    <sheet name="Sheet4" sheetId="4" r:id="rId3"/>
    <sheet name="Sheet5" sheetId="5" r:id="rId4"/>
    <sheet name="Sheet6" sheetId="6" r:id="rId5"/>
    <sheet name="Sheet7" sheetId="7" r:id="rId6"/>
  </sheets>
  <calcPr calcId="145621"/>
</workbook>
</file>

<file path=xl/calcChain.xml><?xml version="1.0" encoding="utf-8"?>
<calcChain xmlns="http://schemas.openxmlformats.org/spreadsheetml/2006/main">
  <c r="D11" i="2" l="1"/>
  <c r="D12" i="2"/>
  <c r="D10" i="2" l="1"/>
  <c r="D33" i="2" l="1"/>
  <c r="D34" i="2"/>
  <c r="D31" i="2"/>
  <c r="D32" i="2"/>
  <c r="D27" i="2" l="1"/>
  <c r="D28" i="2"/>
  <c r="D21" i="2"/>
  <c r="D22" i="2"/>
  <c r="D13" i="2"/>
  <c r="D26" i="2"/>
  <c r="D29" i="2"/>
  <c r="D30" i="2"/>
  <c r="D35" i="2"/>
  <c r="D25" i="2"/>
  <c r="D23" i="2"/>
  <c r="D20" i="2"/>
  <c r="D19" i="2"/>
  <c r="D18" i="2"/>
  <c r="D16" i="2"/>
  <c r="D15" i="2"/>
  <c r="D9" i="2"/>
  <c r="D24" i="2" l="1"/>
  <c r="D17" i="2"/>
  <c r="D36" i="2"/>
  <c r="D40" i="2" s="1"/>
  <c r="D38" i="2" l="1"/>
  <c r="D42" i="2" l="1"/>
  <c r="D45" i="2" s="1"/>
  <c r="D48" i="2" s="1"/>
  <c r="D52" i="2" s="1"/>
</calcChain>
</file>

<file path=xl/sharedStrings.xml><?xml version="1.0" encoding="utf-8"?>
<sst xmlns="http://schemas.openxmlformats.org/spreadsheetml/2006/main" count="59" uniqueCount="53">
  <si>
    <t>Subtotal:</t>
  </si>
  <si>
    <t>Remaining Balance:</t>
  </si>
  <si>
    <t>Total:</t>
  </si>
  <si>
    <t>Event Name:</t>
  </si>
  <si>
    <t>Contact Info:</t>
  </si>
  <si>
    <t>Client:</t>
  </si>
  <si>
    <t>Event Date:</t>
  </si>
  <si>
    <t>Guest Count:</t>
  </si>
  <si>
    <t>Description</t>
  </si>
  <si>
    <t>Unit Price</t>
  </si>
  <si>
    <t>Total</t>
  </si>
  <si>
    <t>Beverage Total:</t>
  </si>
  <si>
    <t>Food Total:</t>
  </si>
  <si>
    <t>Additions Total:</t>
  </si>
  <si>
    <t>Deposits Paid:</t>
  </si>
  <si>
    <t>Food and Beverage Total:</t>
  </si>
  <si>
    <t>Service Charge:</t>
  </si>
  <si>
    <t>Event Invoice</t>
  </si>
  <si>
    <t>Number of Guests/Units</t>
  </si>
  <si>
    <t>Event Venue:</t>
  </si>
  <si>
    <t>Final Count Due:</t>
  </si>
  <si>
    <t>Asst Soda &amp; Bottled Water</t>
  </si>
  <si>
    <t>Thursday, May 18, 2017</t>
  </si>
  <si>
    <t>Delivery &amp; Setup: x 2</t>
  </si>
  <si>
    <t>JINSA</t>
  </si>
  <si>
    <t>Naomi Burstein</t>
  </si>
  <si>
    <t>nburstein@jinsa.org</t>
  </si>
  <si>
    <t>202-667-3900</t>
  </si>
  <si>
    <t>JINSA Lunch &amp; Dinner</t>
  </si>
  <si>
    <t>Lunch</t>
  </si>
  <si>
    <t>Dinner</t>
  </si>
  <si>
    <t>6 Guest, 3 Buffet</t>
  </si>
  <si>
    <t>Dijon Red Potato Salad</t>
  </si>
  <si>
    <t>Disposable PKFN - Lunch</t>
  </si>
  <si>
    <t>Disposable PKFN - Dinner</t>
  </si>
  <si>
    <t>Dinner Buffet Equipment</t>
  </si>
  <si>
    <t>Lunch Buffet to be displayed in disposable pans unless otherwise contracted</t>
  </si>
  <si>
    <t>Pesto Pasta Caprese Salad</t>
  </si>
  <si>
    <t>Two Entrée Buffet Dinner w/upgrade</t>
  </si>
  <si>
    <t>White Table Linens, Buffet Linens</t>
  </si>
  <si>
    <t>Lunch menu presented on disposables</t>
  </si>
  <si>
    <t>Dinner menu presented on presentation pieces and chaffers</t>
  </si>
  <si>
    <t>Day of Contact either:</t>
  </si>
  <si>
    <t>Naomi - 973-752-9039</t>
  </si>
  <si>
    <t>Harris - 202-361-4468</t>
  </si>
  <si>
    <t>Lunch Served at Noon - Daimler Chrysler Hall                Dinner Served at 5:00 PM - Beth Hillel Temple      Event Time 2 - 2 1/2 hours</t>
  </si>
  <si>
    <t>Asst Wrap Platter and Ast 1/2 Sandwich Platter  60 pc total</t>
  </si>
  <si>
    <t>(Mixed display on two platters)</t>
  </si>
  <si>
    <t>Caterer to provide all menu serving utensils</t>
  </si>
  <si>
    <t>KPM Daimler Chrysler Hall - Lunch                                      Beth Hillel Temple - Dinner</t>
  </si>
  <si>
    <t>5.5% Sales Tax:  EXEMPT</t>
  </si>
  <si>
    <t>Tax Exempt info on file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</si>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</sst>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[$-409]mmmm\ d\,\ yyyy;@"/>
  </numFmts>
  <fonts count="4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9"/>
      <name val="Arial"/>
      <family val="2"/>
    </font>
    <font>
      <b/>
      <sz val="12"/>
      <name val="Georgia"/>
      <family val="1"/>
    </font>
    <font>
      <b/>
      <sz val="9"/>
      <name val="Georgia"/>
      <family val="1"/>
    </font>
    <font>
      <sz val="9"/>
      <name val="Georgia"/>
      <family val="1"/>
    </font>
    <font>
      <sz val="10"/>
      <name val="Georgia"/>
      <family val="1"/>
    </font>
    <font>
      <sz val="9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0"/>
      <name val="Georgia"/>
      <family val="1"/>
    </font>
    <font>
      <i/>
      <sz val="9"/>
      <name val="Georg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37" fontId="11" fillId="16" borderId="1" applyBorder="0" applyProtection="0">
      <alignment vertical="center"/>
    </xf>
    <xf numFmtId="0" fontId="26" fillId="17" borderId="0" applyNumberFormat="0" applyBorder="0" applyAlignment="0" applyProtection="0"/>
    <xf numFmtId="5" fontId="12" fillId="0" borderId="2">
      <protection locked="0"/>
    </xf>
    <xf numFmtId="0" fontId="13" fillId="18" borderId="0" applyBorder="0">
      <alignment horizontal="left" vertical="center" indent="1"/>
    </xf>
    <xf numFmtId="0" fontId="27" fillId="5" borderId="3" applyNumberFormat="0" applyAlignment="0" applyProtection="0"/>
    <xf numFmtId="0" fontId="5" fillId="19" borderId="4" applyNumberFormat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14" fillId="0" borderId="5"/>
    <xf numFmtId="4" fontId="12" fillId="20" borderId="5">
      <protection locked="0"/>
    </xf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" fillId="6" borderId="0" applyNumberFormat="0" applyBorder="0" applyAlignment="0" applyProtection="0"/>
    <xf numFmtId="4" fontId="12" fillId="21" borderId="5"/>
    <xf numFmtId="43" fontId="15" fillId="0" borderId="6"/>
    <xf numFmtId="37" fontId="16" fillId="22" borderId="2" applyBorder="0">
      <alignment horizontal="left" vertical="center" indent="1"/>
    </xf>
    <xf numFmtId="37" fontId="17" fillId="23" borderId="7" applyFill="0">
      <alignment vertical="center"/>
    </xf>
    <xf numFmtId="0" fontId="17" fillId="24" borderId="8" applyNumberFormat="0">
      <alignment horizontal="left" vertical="top" indent="1"/>
    </xf>
    <xf numFmtId="0" fontId="17" fillId="16" borderId="0" applyBorder="0">
      <alignment horizontal="left" vertical="center" indent="1"/>
    </xf>
    <xf numFmtId="0" fontId="17" fillId="0" borderId="8" applyNumberFormat="0" applyFill="0">
      <alignment horizontal="centerContinuous" vertical="top"/>
    </xf>
    <xf numFmtId="0" fontId="18" fillId="0" borderId="0" applyNumberFormat="0" applyFont="0" applyFill="0" applyAlignment="0" applyProtection="0"/>
    <xf numFmtId="0" fontId="19" fillId="0" borderId="0" applyNumberFormat="0" applyFon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8" fillId="8" borderId="3" applyNumberFormat="0" applyAlignment="0" applyProtection="0"/>
    <xf numFmtId="43" fontId="15" fillId="0" borderId="10"/>
    <xf numFmtId="0" fontId="29" fillId="0" borderId="11" applyNumberFormat="0" applyFill="0" applyAlignment="0" applyProtection="0"/>
    <xf numFmtId="44" fontId="15" fillId="0" borderId="12"/>
    <xf numFmtId="0" fontId="30" fillId="9" borderId="0" applyNumberFormat="0" applyBorder="0" applyAlignment="0" applyProtection="0"/>
    <xf numFmtId="0" fontId="20" fillId="23" borderId="0">
      <alignment horizontal="left" wrapText="1" indent="1"/>
    </xf>
    <xf numFmtId="37" fontId="11" fillId="16" borderId="13" applyBorder="0">
      <alignment horizontal="left" vertical="center" indent="2"/>
    </xf>
    <xf numFmtId="0" fontId="21" fillId="0" borderId="0"/>
    <xf numFmtId="0" fontId="2" fillId="9" borderId="14" applyNumberFormat="0" applyFont="0" applyAlignment="0" applyProtection="0"/>
    <xf numFmtId="0" fontId="9" fillId="5" borderId="15" applyNumberFormat="0" applyAlignment="0" applyProtection="0"/>
    <xf numFmtId="169" fontId="22" fillId="25" borderId="16"/>
    <xf numFmtId="168" fontId="22" fillId="0" borderId="16" applyFont="0" applyFill="0" applyBorder="0" applyAlignment="0" applyProtection="0">
      <protection locked="0"/>
    </xf>
    <xf numFmtId="2" fontId="23" fillId="0" borderId="0">
      <protection locked="0"/>
    </xf>
    <xf numFmtId="0" fontId="2" fillId="26" borderId="0"/>
    <xf numFmtId="4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4" fillId="0" borderId="0">
      <alignment horizontal="right"/>
    </xf>
    <xf numFmtId="0" fontId="25" fillId="0" borderId="0"/>
    <xf numFmtId="0" fontId="2" fillId="0" borderId="17" applyNumberFormat="0" applyFont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32" fillId="0" borderId="0" xfId="0" applyFont="1"/>
    <xf numFmtId="0" fontId="37" fillId="0" borderId="8" xfId="0" applyFont="1" applyBorder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0" fontId="37" fillId="0" borderId="18" xfId="0" applyFont="1" applyBorder="1" applyAlignment="1">
      <alignment horizontal="right" vertical="center" wrapText="1"/>
    </xf>
    <xf numFmtId="0" fontId="37" fillId="0" borderId="6" xfId="0" applyFont="1" applyBorder="1" applyAlignment="1">
      <alignment vertical="center" wrapText="1"/>
    </xf>
    <xf numFmtId="0" fontId="37" fillId="0" borderId="6" xfId="0" applyFont="1" applyBorder="1" applyAlignment="1">
      <alignment horizontal="right" vertical="center" wrapText="1"/>
    </xf>
    <xf numFmtId="0" fontId="37" fillId="0" borderId="19" xfId="0" applyFont="1" applyBorder="1" applyAlignment="1">
      <alignment horizontal="right" vertical="center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right" vertical="center" wrapText="1"/>
    </xf>
    <xf numFmtId="0" fontId="37" fillId="0" borderId="20" xfId="0" applyFont="1" applyBorder="1" applyAlignment="1">
      <alignment horizontal="right" vertical="center" wrapText="1"/>
    </xf>
    <xf numFmtId="0" fontId="35" fillId="0" borderId="21" xfId="0" applyNumberFormat="1" applyFont="1" applyBorder="1" applyAlignment="1">
      <alignment horizontal="left"/>
    </xf>
    <xf numFmtId="1" fontId="35" fillId="0" borderId="10" xfId="0" applyNumberFormat="1" applyFont="1" applyBorder="1" applyAlignment="1"/>
    <xf numFmtId="2" fontId="35" fillId="0" borderId="10" xfId="0" applyNumberFormat="1" applyFont="1" applyBorder="1" applyAlignment="1"/>
    <xf numFmtId="0" fontId="35" fillId="0" borderId="2" xfId="0" applyNumberFormat="1" applyFont="1" applyBorder="1" applyAlignment="1">
      <alignment horizontal="left"/>
    </xf>
    <xf numFmtId="1" fontId="35" fillId="0" borderId="0" xfId="0" applyNumberFormat="1" applyFont="1" applyBorder="1" applyAlignment="1"/>
    <xf numFmtId="2" fontId="35" fillId="0" borderId="0" xfId="0" applyNumberFormat="1" applyFont="1" applyBorder="1" applyAlignment="1"/>
    <xf numFmtId="2" fontId="35" fillId="0" borderId="22" xfId="0" applyNumberFormat="1" applyFont="1" applyBorder="1" applyAlignment="1"/>
    <xf numFmtId="0" fontId="35" fillId="0" borderId="23" xfId="0" applyNumberFormat="1" applyFont="1" applyBorder="1" applyAlignment="1">
      <alignment horizontal="left"/>
    </xf>
    <xf numFmtId="1" fontId="35" fillId="0" borderId="8" xfId="0" applyNumberFormat="1" applyFont="1" applyBorder="1" applyAlignment="1"/>
    <xf numFmtId="2" fontId="35" fillId="0" borderId="8" xfId="0" applyNumberFormat="1" applyFont="1" applyBorder="1" applyAlignment="1"/>
    <xf numFmtId="0" fontId="34" fillId="0" borderId="2" xfId="0" applyNumberFormat="1" applyFont="1" applyBorder="1" applyAlignment="1">
      <alignment horizontal="left"/>
    </xf>
    <xf numFmtId="2" fontId="34" fillId="0" borderId="22" xfId="0" applyNumberFormat="1" applyFont="1" applyBorder="1" applyAlignment="1"/>
    <xf numFmtId="1" fontId="35" fillId="0" borderId="0" xfId="0" applyNumberFormat="1" applyFont="1" applyFill="1" applyBorder="1" applyAlignment="1"/>
    <xf numFmtId="0" fontId="34" fillId="0" borderId="24" xfId="0" applyNumberFormat="1" applyFont="1" applyBorder="1" applyAlignment="1">
      <alignment horizontal="left"/>
    </xf>
    <xf numFmtId="1" fontId="35" fillId="0" borderId="25" xfId="0" applyNumberFormat="1" applyFont="1" applyBorder="1" applyAlignment="1"/>
    <xf numFmtId="2" fontId="35" fillId="0" borderId="25" xfId="0" applyNumberFormat="1" applyFont="1" applyBorder="1" applyAlignment="1"/>
    <xf numFmtId="2" fontId="34" fillId="0" borderId="26" xfId="0" applyNumberFormat="1" applyFont="1" applyBorder="1" applyAlignment="1"/>
    <xf numFmtId="0" fontId="35" fillId="0" borderId="0" xfId="0" applyFont="1"/>
    <xf numFmtId="2" fontId="35" fillId="0" borderId="0" xfId="0" applyNumberFormat="1" applyFont="1"/>
    <xf numFmtId="2" fontId="35" fillId="0" borderId="25" xfId="0" applyNumberFormat="1" applyFont="1" applyBorder="1"/>
    <xf numFmtId="0" fontId="35" fillId="0" borderId="8" xfId="0" applyFont="1" applyBorder="1"/>
    <xf numFmtId="2" fontId="35" fillId="0" borderId="8" xfId="0" applyNumberFormat="1" applyFont="1" applyBorder="1"/>
    <xf numFmtId="0" fontId="34" fillId="0" borderId="0" xfId="0" applyFont="1"/>
    <xf numFmtId="0" fontId="34" fillId="0" borderId="0" xfId="0" applyFont="1" applyAlignment="1"/>
    <xf numFmtId="14" fontId="35" fillId="0" borderId="0" xfId="0" applyNumberFormat="1" applyFont="1"/>
    <xf numFmtId="0" fontId="36" fillId="0" borderId="0" xfId="0" applyFont="1"/>
    <xf numFmtId="0" fontId="35" fillId="0" borderId="1" xfId="0" applyNumberFormat="1" applyFont="1" applyBorder="1" applyAlignment="1">
      <alignment horizontal="center"/>
    </xf>
    <xf numFmtId="2" fontId="35" fillId="0" borderId="13" xfId="0" applyNumberFormat="1" applyFont="1" applyBorder="1" applyAlignment="1"/>
    <xf numFmtId="0" fontId="35" fillId="0" borderId="13" xfId="0" applyNumberFormat="1" applyFont="1" applyBorder="1" applyAlignment="1"/>
    <xf numFmtId="0" fontId="35" fillId="0" borderId="27" xfId="0" applyNumberFormat="1" applyFont="1" applyBorder="1" applyAlignment="1"/>
    <xf numFmtId="0" fontId="37" fillId="0" borderId="28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8" fillId="0" borderId="29" xfId="0" applyFont="1" applyBorder="1" applyAlignment="1">
      <alignment vertical="center" wrapText="1"/>
    </xf>
    <xf numFmtId="2" fontId="35" fillId="0" borderId="31" xfId="0" applyNumberFormat="1" applyFont="1" applyBorder="1" applyAlignment="1"/>
    <xf numFmtId="2" fontId="35" fillId="0" borderId="8" xfId="0" applyNumberFormat="1" applyFont="1" applyBorder="1" applyAlignment="1">
      <alignment horizontal="right"/>
    </xf>
    <xf numFmtId="0" fontId="35" fillId="0" borderId="0" xfId="0" applyFont="1" applyFill="1"/>
    <xf numFmtId="0" fontId="35" fillId="0" borderId="25" xfId="0" applyFont="1" applyFill="1" applyBorder="1"/>
    <xf numFmtId="0" fontId="35" fillId="0" borderId="0" xfId="52" applyFont="1" applyBorder="1" applyAlignment="1" applyProtection="1">
      <alignment vertical="center" wrapText="1"/>
    </xf>
    <xf numFmtId="0" fontId="0" fillId="0" borderId="0" xfId="0" applyAlignment="1">
      <alignment wrapText="1"/>
    </xf>
    <xf numFmtId="170" fontId="37" fillId="0" borderId="30" xfId="0" applyNumberFormat="1" applyFont="1" applyBorder="1" applyAlignment="1">
      <alignment vertical="center" wrapText="1"/>
    </xf>
    <xf numFmtId="0" fontId="1" fillId="0" borderId="8" xfId="52" applyBorder="1" applyAlignment="1" applyProtection="1">
      <alignment vertical="center"/>
    </xf>
    <xf numFmtId="2" fontId="39" fillId="0" borderId="22" xfId="0" applyNumberFormat="1" applyFont="1" applyBorder="1" applyAlignment="1"/>
    <xf numFmtId="2" fontId="39" fillId="0" borderId="31" xfId="0" applyNumberFormat="1" applyFont="1" applyBorder="1" applyAlignment="1"/>
    <xf numFmtId="0" fontId="40" fillId="0" borderId="0" xfId="0" applyFont="1"/>
  </cellXfs>
  <cellStyles count="7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mount" xfId="25"/>
    <cellStyle name="Bad 2" xfId="26"/>
    <cellStyle name="Blank" xfId="27"/>
    <cellStyle name="Body text" xfId="28"/>
    <cellStyle name="Calculation 2" xfId="29"/>
    <cellStyle name="Check Cell 2" xfId="30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 2" xfId="38"/>
    <cellStyle name="Fixed" xfId="39"/>
    <cellStyle name="Good 2" xfId="40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 2" xfId="48"/>
    <cellStyle name="Heading 2 2" xfId="49"/>
    <cellStyle name="Heading 3 2" xfId="50"/>
    <cellStyle name="Heading 4 2" xfId="51"/>
    <cellStyle name="Hyperlink" xfId="52" builtinId="8"/>
    <cellStyle name="Input 2" xfId="53"/>
    <cellStyle name="Level 2 Total" xfId="54"/>
    <cellStyle name="Linked Cell 2" xfId="55"/>
    <cellStyle name="Major Total" xfId="56"/>
    <cellStyle name="Neutral 2" xfId="57"/>
    <cellStyle name="NonPrint_TemTitle" xfId="58"/>
    <cellStyle name="Normal" xfId="0" builtinId="0"/>
    <cellStyle name="Normal 2" xfId="59"/>
    <cellStyle name="NormalRed" xfId="60"/>
    <cellStyle name="Note 2" xfId="61"/>
    <cellStyle name="Output 2" xfId="62"/>
    <cellStyle name="Percent.0" xfId="63"/>
    <cellStyle name="Percent.00" xfId="64"/>
    <cellStyle name="RED POSTED" xfId="65"/>
    <cellStyle name="Standard_Anpassen der Amortisation" xfId="66"/>
    <cellStyle name="Text_simple" xfId="67"/>
    <cellStyle name="Title 2" xfId="68"/>
    <cellStyle name="TmsRmn10BlueItalic" xfId="69"/>
    <cellStyle name="TmsRmn10Bold" xfId="70"/>
    <cellStyle name="Total 2" xfId="71"/>
    <cellStyle name="Währung [0]_Compiling Utility Macros" xfId="72"/>
    <cellStyle name="Währung_Compiling Utility Macros" xfId="73"/>
    <cellStyle name="Warning Text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276225</xdr:rowOff>
    </xdr:from>
    <xdr:to>
      <xdr:col>1</xdr:col>
      <xdr:colOff>457200</xdr:colOff>
      <xdr:row>0</xdr:row>
      <xdr:rowOff>828675</xdr:rowOff>
    </xdr:to>
    <xdr:pic>
      <xdr:nvPicPr>
        <xdr:cNvPr id="2080" name="Picture 1">
          <a:extLst>
            <a:ext uri="{FF2B5EF4-FFF2-40B4-BE49-F238E27FC236}">
              <a16:creationId xmlns:a16="http://schemas.microsoft.com/office/drawing/2014/main" xmlns="" id="{00000000-0008-0000-00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76225"/>
          <a:ext cx="2457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burstein@jins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Normal="100" workbookViewId="0">
      <selection activeCell="D5" sqref="D5"/>
    </sheetView>
  </sheetViews>
  <sheetFormatPr defaultRowHeight="12.75" x14ac:dyDescent="0.2"/>
  <cols>
    <col min="1" max="1" width="31.85546875" customWidth="1"/>
    <col min="2" max="2" width="20" customWidth="1"/>
    <col min="3" max="3" width="21.5703125" customWidth="1"/>
    <col min="4" max="4" width="30.5703125" customWidth="1"/>
    <col min="5" max="5" width="15.7109375" customWidth="1"/>
  </cols>
  <sheetData>
    <row r="1" spans="1:4" ht="66.75" customHeight="1" x14ac:dyDescent="0.2">
      <c r="C1" s="50"/>
      <c r="D1" s="3" t="s">
        <v>17</v>
      </c>
    </row>
    <row r="2" spans="1:4" ht="13.5" thickBot="1" x14ac:dyDescent="0.25"/>
    <row r="3" spans="1:4" ht="24" x14ac:dyDescent="0.2">
      <c r="A3" s="4" t="s">
        <v>3</v>
      </c>
      <c r="B3" s="5" t="s">
        <v>28</v>
      </c>
      <c r="C3" s="6" t="s">
        <v>6</v>
      </c>
      <c r="D3" s="42" t="s">
        <v>22</v>
      </c>
    </row>
    <row r="4" spans="1:4" ht="36" x14ac:dyDescent="0.2">
      <c r="A4" s="7" t="s">
        <v>5</v>
      </c>
      <c r="B4" s="8" t="s">
        <v>24</v>
      </c>
      <c r="C4" s="9" t="s">
        <v>19</v>
      </c>
      <c r="D4" s="43" t="s">
        <v>49</v>
      </c>
    </row>
    <row r="5" spans="1:4" x14ac:dyDescent="0.2">
      <c r="A5" s="7" t="s">
        <v>4</v>
      </c>
      <c r="B5" s="49" t="s">
        <v>25</v>
      </c>
      <c r="C5" s="10" t="s">
        <v>7</v>
      </c>
      <c r="D5" s="44">
        <v>45</v>
      </c>
    </row>
    <row r="6" spans="1:4" ht="13.5" thickBot="1" x14ac:dyDescent="0.25">
      <c r="A6" s="11" t="s">
        <v>27</v>
      </c>
      <c r="B6" s="52" t="s">
        <v>26</v>
      </c>
      <c r="C6" s="2" t="s">
        <v>20</v>
      </c>
      <c r="D6" s="51">
        <v>42870</v>
      </c>
    </row>
    <row r="7" spans="1:4" x14ac:dyDescent="0.2">
      <c r="A7" s="1" t="s">
        <v>45</v>
      </c>
      <c r="B7" s="1"/>
      <c r="C7" s="1"/>
      <c r="D7" s="1"/>
    </row>
    <row r="8" spans="1:4" x14ac:dyDescent="0.2">
      <c r="A8" s="38" t="s">
        <v>8</v>
      </c>
      <c r="B8" s="39" t="s">
        <v>18</v>
      </c>
      <c r="C8" s="40" t="s">
        <v>9</v>
      </c>
      <c r="D8" s="41" t="s">
        <v>10</v>
      </c>
    </row>
    <row r="9" spans="1:4" x14ac:dyDescent="0.2">
      <c r="A9" s="12" t="s">
        <v>46</v>
      </c>
      <c r="B9" s="13"/>
      <c r="C9" s="14"/>
      <c r="D9" s="53">
        <f t="shared" ref="D9:D16" si="0">B9*C9</f>
        <v>0</v>
      </c>
    </row>
    <row r="10" spans="1:4" x14ac:dyDescent="0.2">
      <c r="A10" s="15" t="s">
        <v>47</v>
      </c>
      <c r="B10" s="16">
        <v>1</v>
      </c>
      <c r="C10" s="17">
        <v>236</v>
      </c>
      <c r="D10" s="18">
        <f t="shared" si="0"/>
        <v>236</v>
      </c>
    </row>
    <row r="11" spans="1:4" x14ac:dyDescent="0.2">
      <c r="A11" s="15" t="s">
        <v>52</v>
      </c>
      <c r="B11" s="16"/>
      <c r="C11" s="17"/>
      <c r="D11" s="53">
        <f t="shared" si="0"/>
        <v>0</v>
      </c>
    </row>
    <row r="12" spans="1:4" x14ac:dyDescent="0.2">
      <c r="A12" s="15" t="s">
        <v>37</v>
      </c>
      <c r="B12" s="16">
        <v>15</v>
      </c>
      <c r="C12" s="17">
        <v>7.2</v>
      </c>
      <c r="D12" s="18">
        <f t="shared" si="0"/>
        <v>108</v>
      </c>
    </row>
    <row r="13" spans="1:4" x14ac:dyDescent="0.2">
      <c r="A13" s="15" t="s">
        <v>32</v>
      </c>
      <c r="B13" s="16">
        <v>15</v>
      </c>
      <c r="C13" s="17">
        <v>6</v>
      </c>
      <c r="D13" s="18">
        <f t="shared" si="0"/>
        <v>90</v>
      </c>
    </row>
    <row r="14" spans="1:4" x14ac:dyDescent="0.2">
      <c r="A14" s="15"/>
      <c r="B14" s="16"/>
      <c r="C14" s="17"/>
      <c r="D14" s="18"/>
    </row>
    <row r="15" spans="1:4" x14ac:dyDescent="0.2">
      <c r="A15" s="15" t="s">
        <v>38</v>
      </c>
      <c r="B15" s="16">
        <v>45</v>
      </c>
      <c r="C15" s="17">
        <v>26.7</v>
      </c>
      <c r="D15" s="18">
        <f t="shared" si="0"/>
        <v>1201.5</v>
      </c>
    </row>
    <row r="16" spans="1:4" ht="13.5" thickBot="1" x14ac:dyDescent="0.25">
      <c r="A16" s="19"/>
      <c r="B16" s="20"/>
      <c r="C16" s="21"/>
      <c r="D16" s="54">
        <f t="shared" si="0"/>
        <v>0</v>
      </c>
    </row>
    <row r="17" spans="1:4" x14ac:dyDescent="0.2">
      <c r="A17" s="22" t="s">
        <v>12</v>
      </c>
      <c r="B17" s="16"/>
      <c r="C17" s="17"/>
      <c r="D17" s="23">
        <f>SUM(D9:D16)</f>
        <v>1635.5</v>
      </c>
    </row>
    <row r="18" spans="1:4" x14ac:dyDescent="0.2">
      <c r="A18" s="22" t="s">
        <v>29</v>
      </c>
      <c r="B18" s="16"/>
      <c r="C18" s="17"/>
      <c r="D18" s="53">
        <f t="shared" ref="D18:D23" si="1">B18*C18</f>
        <v>0</v>
      </c>
    </row>
    <row r="19" spans="1:4" x14ac:dyDescent="0.2">
      <c r="A19" s="15" t="s">
        <v>21</v>
      </c>
      <c r="B19" s="16">
        <v>65</v>
      </c>
      <c r="C19" s="17">
        <v>1.5</v>
      </c>
      <c r="D19" s="18">
        <f t="shared" si="1"/>
        <v>97.5</v>
      </c>
    </row>
    <row r="20" spans="1:4" x14ac:dyDescent="0.2">
      <c r="A20" s="15"/>
      <c r="B20" s="24"/>
      <c r="C20" s="17"/>
      <c r="D20" s="53">
        <f t="shared" si="1"/>
        <v>0</v>
      </c>
    </row>
    <row r="21" spans="1:4" x14ac:dyDescent="0.2">
      <c r="A21" s="22" t="s">
        <v>30</v>
      </c>
      <c r="B21" s="24"/>
      <c r="C21" s="17"/>
      <c r="D21" s="53">
        <f t="shared" si="1"/>
        <v>0</v>
      </c>
    </row>
    <row r="22" spans="1:4" x14ac:dyDescent="0.2">
      <c r="A22" s="15" t="s">
        <v>21</v>
      </c>
      <c r="B22" s="24">
        <v>65</v>
      </c>
      <c r="C22" s="17">
        <v>1.5</v>
      </c>
      <c r="D22" s="18">
        <f t="shared" si="1"/>
        <v>97.5</v>
      </c>
    </row>
    <row r="23" spans="1:4" ht="13.5" thickBot="1" x14ac:dyDescent="0.25">
      <c r="A23" s="19"/>
      <c r="B23" s="20"/>
      <c r="C23" s="21"/>
      <c r="D23" s="54">
        <f t="shared" si="1"/>
        <v>0</v>
      </c>
    </row>
    <row r="24" spans="1:4" x14ac:dyDescent="0.2">
      <c r="A24" s="22" t="s">
        <v>11</v>
      </c>
      <c r="B24" s="16"/>
      <c r="C24" s="17"/>
      <c r="D24" s="23">
        <f>SUM(D18:D23)</f>
        <v>195</v>
      </c>
    </row>
    <row r="25" spans="1:4" x14ac:dyDescent="0.2">
      <c r="A25" s="22" t="s">
        <v>29</v>
      </c>
      <c r="B25" s="16"/>
      <c r="C25" s="17"/>
      <c r="D25" s="53">
        <f t="shared" ref="D25:D35" si="2">B25*C25</f>
        <v>0</v>
      </c>
    </row>
    <row r="26" spans="1:4" x14ac:dyDescent="0.2">
      <c r="A26" s="15" t="s">
        <v>39</v>
      </c>
      <c r="B26" s="16"/>
      <c r="C26" s="17"/>
      <c r="D26" s="53">
        <f t="shared" si="2"/>
        <v>0</v>
      </c>
    </row>
    <row r="27" spans="1:4" x14ac:dyDescent="0.2">
      <c r="A27" s="15" t="s">
        <v>31</v>
      </c>
      <c r="B27" s="16">
        <v>1</v>
      </c>
      <c r="C27" s="17">
        <v>74</v>
      </c>
      <c r="D27" s="18">
        <f t="shared" si="2"/>
        <v>74</v>
      </c>
    </row>
    <row r="28" spans="1:4" x14ac:dyDescent="0.2">
      <c r="A28" s="22" t="s">
        <v>30</v>
      </c>
      <c r="B28" s="16"/>
      <c r="C28" s="17"/>
      <c r="D28" s="53">
        <f t="shared" si="2"/>
        <v>0</v>
      </c>
    </row>
    <row r="29" spans="1:4" x14ac:dyDescent="0.2">
      <c r="A29" s="15" t="s">
        <v>39</v>
      </c>
      <c r="B29" s="16">
        <v>1</v>
      </c>
      <c r="C29" s="17">
        <v>74</v>
      </c>
      <c r="D29" s="18">
        <f t="shared" si="2"/>
        <v>74</v>
      </c>
    </row>
    <row r="30" spans="1:4" x14ac:dyDescent="0.2">
      <c r="A30" s="15" t="s">
        <v>31</v>
      </c>
      <c r="B30" s="16"/>
      <c r="C30" s="17"/>
      <c r="D30" s="53">
        <f t="shared" si="2"/>
        <v>0</v>
      </c>
    </row>
    <row r="31" spans="1:4" x14ac:dyDescent="0.2">
      <c r="A31" s="15"/>
      <c r="B31" s="16"/>
      <c r="C31" s="17"/>
      <c r="D31" s="53">
        <f t="shared" si="2"/>
        <v>0</v>
      </c>
    </row>
    <row r="32" spans="1:4" x14ac:dyDescent="0.2">
      <c r="A32" s="15" t="s">
        <v>33</v>
      </c>
      <c r="B32" s="16">
        <v>48</v>
      </c>
      <c r="C32" s="17">
        <v>1.45</v>
      </c>
      <c r="D32" s="18">
        <f t="shared" si="2"/>
        <v>69.599999999999994</v>
      </c>
    </row>
    <row r="33" spans="1:4" x14ac:dyDescent="0.2">
      <c r="A33" s="15" t="s">
        <v>34</v>
      </c>
      <c r="B33" s="16">
        <v>48</v>
      </c>
      <c r="C33" s="17">
        <v>1.45</v>
      </c>
      <c r="D33" s="18">
        <f t="shared" si="2"/>
        <v>69.599999999999994</v>
      </c>
    </row>
    <row r="34" spans="1:4" x14ac:dyDescent="0.2">
      <c r="A34" s="15" t="s">
        <v>36</v>
      </c>
      <c r="B34" s="16"/>
      <c r="C34" s="17"/>
      <c r="D34" s="53">
        <f t="shared" si="2"/>
        <v>0</v>
      </c>
    </row>
    <row r="35" spans="1:4" ht="13.5" thickBot="1" x14ac:dyDescent="0.25">
      <c r="A35" s="19" t="s">
        <v>35</v>
      </c>
      <c r="B35" s="20">
        <v>1</v>
      </c>
      <c r="C35" s="21">
        <v>105</v>
      </c>
      <c r="D35" s="45">
        <f t="shared" si="2"/>
        <v>105</v>
      </c>
    </row>
    <row r="36" spans="1:4" x14ac:dyDescent="0.2">
      <c r="A36" s="25" t="s">
        <v>13</v>
      </c>
      <c r="B36" s="26"/>
      <c r="C36" s="27"/>
      <c r="D36" s="28">
        <f>SUM(D25:D35)</f>
        <v>392.2</v>
      </c>
    </row>
    <row r="37" spans="1:4" x14ac:dyDescent="0.2">
      <c r="A37" s="34" t="s">
        <v>40</v>
      </c>
      <c r="B37" s="30"/>
      <c r="C37" s="30"/>
      <c r="D37" s="30"/>
    </row>
    <row r="38" spans="1:4" x14ac:dyDescent="0.2">
      <c r="A38" s="29"/>
      <c r="B38" s="29"/>
      <c r="C38" s="29" t="s">
        <v>15</v>
      </c>
      <c r="D38" s="30">
        <f>D17+D24</f>
        <v>1830.5</v>
      </c>
    </row>
    <row r="39" spans="1:4" x14ac:dyDescent="0.2">
      <c r="A39" s="34" t="s">
        <v>41</v>
      </c>
      <c r="B39" s="29"/>
      <c r="C39" s="29"/>
      <c r="D39" s="30"/>
    </row>
    <row r="40" spans="1:4" x14ac:dyDescent="0.2">
      <c r="A40" s="29"/>
      <c r="B40" s="29"/>
      <c r="C40" s="47" t="s">
        <v>13</v>
      </c>
      <c r="D40" s="30">
        <f>D36</f>
        <v>392.2</v>
      </c>
    </row>
    <row r="41" spans="1:4" x14ac:dyDescent="0.2">
      <c r="A41" s="29" t="s">
        <v>48</v>
      </c>
      <c r="B41" s="29"/>
      <c r="C41" s="47"/>
      <c r="D41" s="30"/>
    </row>
    <row r="42" spans="1:4" x14ac:dyDescent="0.2">
      <c r="A42" s="55" t="s">
        <v>51</v>
      </c>
      <c r="B42" s="29"/>
      <c r="C42" s="47" t="s">
        <v>16</v>
      </c>
      <c r="D42" s="30">
        <f>(D38+D40)*22%</f>
        <v>488.99399999999997</v>
      </c>
    </row>
    <row r="43" spans="1:4" x14ac:dyDescent="0.2">
      <c r="B43" s="29"/>
      <c r="C43" s="47"/>
      <c r="D43" s="30"/>
    </row>
    <row r="44" spans="1:4" x14ac:dyDescent="0.2">
      <c r="A44" s="34" t="s">
        <v>42</v>
      </c>
      <c r="B44" s="29"/>
      <c r="C44" s="48" t="s">
        <v>23</v>
      </c>
      <c r="D44" s="31">
        <v>60</v>
      </c>
    </row>
    <row r="45" spans="1:4" x14ac:dyDescent="0.2">
      <c r="A45" s="29" t="s">
        <v>43</v>
      </c>
      <c r="B45" s="29"/>
      <c r="C45" s="29" t="s">
        <v>0</v>
      </c>
      <c r="D45" s="30">
        <f>SUM(D38:D44)</f>
        <v>2771.694</v>
      </c>
    </row>
    <row r="46" spans="1:4" x14ac:dyDescent="0.2">
      <c r="A46" s="29" t="s">
        <v>44</v>
      </c>
      <c r="B46" s="29"/>
      <c r="C46" s="29"/>
      <c r="D46" s="30"/>
    </row>
    <row r="47" spans="1:4" ht="13.5" thickBot="1" x14ac:dyDescent="0.25">
      <c r="A47" s="29"/>
      <c r="B47" s="29"/>
      <c r="C47" s="32" t="s">
        <v>50</v>
      </c>
      <c r="D47" s="46">
        <v>0</v>
      </c>
    </row>
    <row r="48" spans="1:4" x14ac:dyDescent="0.2">
      <c r="A48" s="29"/>
      <c r="B48" s="29"/>
      <c r="C48" s="34" t="s">
        <v>2</v>
      </c>
      <c r="D48" s="30">
        <f>SUM(D45+D47)</f>
        <v>2771.694</v>
      </c>
    </row>
    <row r="49" spans="1:4" x14ac:dyDescent="0.2">
      <c r="A49" s="29"/>
      <c r="B49" s="29"/>
      <c r="C49" s="29"/>
      <c r="D49" s="30"/>
    </row>
    <row r="50" spans="1:4" x14ac:dyDescent="0.2">
      <c r="A50" s="29"/>
      <c r="B50" s="29"/>
      <c r="C50" s="29" t="s">
        <v>14</v>
      </c>
      <c r="D50" s="30"/>
    </row>
    <row r="51" spans="1:4" ht="13.5" thickBot="1" x14ac:dyDescent="0.25">
      <c r="A51" s="29"/>
      <c r="B51" s="29"/>
      <c r="C51" s="32"/>
      <c r="D51" s="33"/>
    </row>
    <row r="52" spans="1:4" x14ac:dyDescent="0.2">
      <c r="A52" s="29"/>
      <c r="B52" s="29"/>
      <c r="C52" s="35" t="s">
        <v>1</v>
      </c>
      <c r="D52" s="30">
        <f>D48-D50</f>
        <v>2771.694</v>
      </c>
    </row>
    <row r="53" spans="1:4" x14ac:dyDescent="0.2">
      <c r="A53" s="29"/>
      <c r="B53" s="30"/>
      <c r="C53" s="29"/>
      <c r="D53" s="29"/>
    </row>
    <row r="54" spans="1:4" x14ac:dyDescent="0.2">
      <c r="A54" s="29"/>
      <c r="B54" s="30"/>
      <c r="C54" s="29"/>
      <c r="D54" s="29"/>
    </row>
    <row r="55" spans="1:4" x14ac:dyDescent="0.2">
      <c r="A55" s="29"/>
      <c r="B55" s="30"/>
      <c r="C55" s="29"/>
      <c r="D55" s="29"/>
    </row>
    <row r="56" spans="1:4" x14ac:dyDescent="0.2">
      <c r="B56" s="36"/>
      <c r="C56" s="29"/>
      <c r="D56" s="29"/>
    </row>
    <row r="57" spans="1:4" x14ac:dyDescent="0.2">
      <c r="A57" s="29"/>
      <c r="B57" s="36"/>
      <c r="C57" s="29"/>
      <c r="D57" s="29"/>
    </row>
    <row r="58" spans="1:4" x14ac:dyDescent="0.2">
      <c r="A58" s="37"/>
      <c r="B58" s="37"/>
      <c r="C58" s="37"/>
      <c r="D58" s="37"/>
    </row>
  </sheetData>
  <phoneticPr fontId="0" type="noConversion"/>
  <hyperlinks>
    <hyperlink ref="B6" r:id="rId1"/>
  </hyperlinks>
  <printOptions horizontalCentered="1" verticalCentered="1"/>
  <pageMargins left="0.25" right="0.25" top="0.15" bottom="0.15" header="0.5" footer="0.5"/>
  <pageSetup orientation="portrait" r:id="rId2"/>
  <headerFooter alignWithMargins="0">
    <oddFooter>&amp;L&amp;"Georgia,Regular"4902 7th Avenue
Kenosha, WI 53140
262-764-0601
www.culinary-infusion.com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Sheet4</vt:lpstr>
      <vt:lpstr>Sheet5</vt:lpstr>
      <vt:lpstr>Sheet6</vt:lpstr>
      <vt:lpstr>Sheet7</vt:lpstr>
    </vt:vector>
  </TitlesOfParts>
  <Company>Saz's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 Gould</dc:creator>
  <cp:lastModifiedBy>Kathy</cp:lastModifiedBy>
  <cp:lastPrinted>2017-05-11T20:49:18Z</cp:lastPrinted>
  <dcterms:created xsi:type="dcterms:W3CDTF">2006-06-01T23:38:49Z</dcterms:created>
  <dcterms:modified xsi:type="dcterms:W3CDTF">2017-05-11T20:49:33Z</dcterms:modified>
</cp:coreProperties>
</file>