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7044\Desktop\COMP\מלאי ציוד\כללי\"/>
    </mc:Choice>
  </mc:AlternateContent>
  <bookViews>
    <workbookView xWindow="0" yWindow="0" windowWidth="19200" windowHeight="11625"/>
  </bookViews>
  <sheets>
    <sheet name="מלאיציועובדים" sheetId="1" r:id="rId1"/>
    <sheet name="הגדרות" sheetId="2" r:id="rId2"/>
    <sheet name="שונות" sheetId="3" r:id="rId3"/>
    <sheet name="נטסטיקים ישנים MF190" sheetId="4" r:id="rId4"/>
  </sheets>
  <definedNames>
    <definedName name="_xlnm._FilterDatabase" localSheetId="1" hidden="1">הגדרות!$D$3:$D$73</definedName>
    <definedName name="lstDegem">tblMakat[דגם]</definedName>
    <definedName name="lstHevra">tblMakat[חברה]</definedName>
    <definedName name="lstMakat">tblMakat[מק''''ט]</definedName>
    <definedName name="lstMeidaMaleh">tblMakat[תיאור מלא (לא לעריכה !)]</definedName>
    <definedName name="lstMikum">tblMikum[מיקומים]</definedName>
    <definedName name="lstSug">tblMakat[סוג]</definedName>
    <definedName name="Slicer_ASSIGNED_TO">#N/A</definedName>
    <definedName name="Slicer_מק__ט">#N/A</definedName>
    <definedName name="valHSelection">tblEquipmentInventory[#Headers]</definedName>
  </definedNames>
  <calcPr calcId="152511"/>
  <fileRecoveryPr repairLoad="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  <x14:slicerCache r:id="rId6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B141" i="1"/>
  <c r="B106" i="1"/>
  <c r="B96" i="1"/>
  <c r="H141" i="1"/>
  <c r="H106" i="1"/>
  <c r="H96" i="1"/>
  <c r="B26" i="1"/>
  <c r="H26" i="1"/>
  <c r="H43" i="1"/>
  <c r="H65" i="1"/>
  <c r="H71" i="1"/>
  <c r="H89" i="1"/>
  <c r="H118" i="1"/>
  <c r="H151" i="1"/>
  <c r="H59" i="1"/>
  <c r="H76" i="1"/>
  <c r="H77" i="1"/>
  <c r="H110" i="1"/>
  <c r="H111" i="1"/>
  <c r="H117" i="1"/>
  <c r="H145" i="1"/>
  <c r="H162" i="1"/>
  <c r="H11" i="1"/>
  <c r="H74" i="1"/>
  <c r="H115" i="1"/>
  <c r="H116" i="1"/>
  <c r="H134" i="1"/>
  <c r="H33" i="1"/>
  <c r="H34" i="1"/>
  <c r="H60" i="1"/>
  <c r="H61" i="1"/>
  <c r="H78" i="1"/>
  <c r="H79" i="1"/>
  <c r="H125" i="1"/>
  <c r="H126" i="1"/>
  <c r="H127" i="1"/>
  <c r="H135" i="1"/>
  <c r="H28" i="1"/>
  <c r="H29" i="1"/>
  <c r="H30" i="1"/>
  <c r="H22" i="1"/>
  <c r="H8" i="1"/>
  <c r="H66" i="1"/>
  <c r="H67" i="1"/>
  <c r="H104" i="1"/>
  <c r="H119" i="1"/>
  <c r="H15" i="1"/>
  <c r="H73" i="1"/>
  <c r="H91" i="1"/>
  <c r="H24" i="1"/>
  <c r="H35" i="1"/>
  <c r="H45" i="1"/>
  <c r="H46" i="1"/>
  <c r="H47" i="1"/>
  <c r="H48" i="1"/>
  <c r="H53" i="1"/>
  <c r="H80" i="1"/>
  <c r="H105" i="1"/>
  <c r="H120" i="1"/>
  <c r="H124" i="1"/>
  <c r="H152" i="1"/>
  <c r="H153" i="1"/>
  <c r="H156" i="1"/>
  <c r="H158" i="1"/>
  <c r="H163" i="1"/>
  <c r="H18" i="1"/>
  <c r="H27" i="1"/>
  <c r="H41" i="1"/>
  <c r="H101" i="1"/>
  <c r="H102" i="1"/>
  <c r="H128" i="1"/>
  <c r="H12" i="1"/>
  <c r="H54" i="1"/>
  <c r="H62" i="1"/>
  <c r="H13" i="1"/>
  <c r="H36" i="1"/>
  <c r="H9" i="1"/>
  <c r="H140" i="1"/>
  <c r="H37" i="1"/>
  <c r="H82" i="1"/>
  <c r="H129" i="1"/>
  <c r="H6" i="1"/>
  <c r="H25" i="1"/>
  <c r="H83" i="1"/>
  <c r="H84" i="1"/>
  <c r="H103" i="1"/>
  <c r="H121" i="1"/>
  <c r="H136" i="1"/>
  <c r="H137" i="1"/>
  <c r="H42" i="1"/>
  <c r="H63" i="1"/>
  <c r="H68" i="1"/>
  <c r="H107" i="1"/>
  <c r="H122" i="1"/>
  <c r="H19" i="1"/>
  <c r="H20" i="1"/>
  <c r="H21" i="1"/>
  <c r="H49" i="1"/>
  <c r="H52" i="1"/>
  <c r="H55" i="1"/>
  <c r="H56" i="1"/>
  <c r="H75" i="1"/>
  <c r="H85" i="1"/>
  <c r="H92" i="1"/>
  <c r="H98" i="1"/>
  <c r="H99" i="1"/>
  <c r="H123" i="1"/>
  <c r="H142" i="1"/>
  <c r="H143" i="1"/>
  <c r="H154" i="1"/>
  <c r="H155" i="1"/>
  <c r="H157" i="1"/>
  <c r="H226" i="1"/>
  <c r="H227" i="1"/>
  <c r="H228" i="1"/>
  <c r="H229" i="1"/>
  <c r="H148" i="1"/>
  <c r="H149" i="1"/>
  <c r="H150" i="1"/>
  <c r="H159" i="1"/>
  <c r="H160" i="1"/>
  <c r="H161" i="1"/>
  <c r="H224" i="1"/>
  <c r="H81" i="1"/>
  <c r="H112" i="1"/>
  <c r="H113" i="1"/>
  <c r="H7" i="1"/>
  <c r="H23" i="1"/>
  <c r="H31" i="1"/>
  <c r="H32" i="1"/>
  <c r="H38" i="1"/>
  <c r="H44" i="1"/>
  <c r="H50" i="1"/>
  <c r="H51" i="1"/>
  <c r="H70" i="1"/>
  <c r="H72" i="1"/>
  <c r="H93" i="1"/>
  <c r="H94" i="1"/>
  <c r="H95" i="1"/>
  <c r="H100" i="1"/>
  <c r="H108" i="1"/>
  <c r="H130" i="1"/>
  <c r="H131" i="1"/>
  <c r="H146" i="1"/>
  <c r="H147" i="1"/>
  <c r="H58" i="1"/>
  <c r="H86" i="1"/>
  <c r="H10" i="1"/>
  <c r="H57" i="1"/>
  <c r="H64" i="1"/>
  <c r="H69" i="1"/>
  <c r="H114" i="1"/>
  <c r="H225" i="1"/>
  <c r="H17" i="1"/>
  <c r="H87" i="1"/>
  <c r="H109" i="1"/>
  <c r="H16" i="1"/>
  <c r="H39" i="1"/>
  <c r="H88" i="1"/>
  <c r="H90" i="1"/>
  <c r="H132" i="1"/>
  <c r="H138" i="1"/>
  <c r="H139" i="1"/>
  <c r="H144" i="1"/>
  <c r="H40" i="1"/>
  <c r="H133" i="1"/>
  <c r="H97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14" i="1"/>
  <c r="B55" i="1" l="1"/>
  <c r="B56" i="1"/>
  <c r="H73" i="2" l="1"/>
  <c r="B34" i="1"/>
  <c r="B40" i="1"/>
  <c r="B42" i="1"/>
  <c r="B92" i="1" l="1"/>
  <c r="B226" i="1"/>
  <c r="B228" i="1"/>
  <c r="B227" i="1"/>
  <c r="B54" i="1"/>
  <c r="B57" i="1"/>
  <c r="B52" i="1"/>
  <c r="B53" i="1"/>
  <c r="B91" i="1"/>
  <c r="H69" i="2"/>
  <c r="H23" i="2"/>
  <c r="H35" i="2"/>
  <c r="B100" i="1" l="1"/>
  <c r="B98" i="1"/>
  <c r="B99" i="1"/>
  <c r="B33" i="1" l="1"/>
  <c r="B39" i="1"/>
  <c r="B41" i="1" l="1"/>
  <c r="B37" i="1"/>
  <c r="B36" i="1"/>
  <c r="B38" i="1"/>
  <c r="H20" i="2"/>
  <c r="H19" i="2"/>
  <c r="H37" i="2"/>
  <c r="B123" i="1" l="1"/>
  <c r="B35" i="1"/>
  <c r="H43" i="2"/>
  <c r="B138" i="1" l="1"/>
  <c r="B93" i="1"/>
  <c r="B94" i="1"/>
  <c r="B18" i="1" l="1"/>
  <c r="B102" i="1"/>
  <c r="B145" i="1" l="1"/>
  <c r="H52" i="2"/>
  <c r="B16" i="1" l="1"/>
  <c r="B158" i="1" l="1"/>
  <c r="B19" i="1"/>
  <c r="B20" i="1"/>
  <c r="B21" i="1"/>
  <c r="B95" i="1"/>
  <c r="B97" i="1"/>
  <c r="B134" i="1"/>
  <c r="B136" i="1"/>
  <c r="B135" i="1"/>
  <c r="H63" i="2"/>
  <c r="H9" i="2"/>
  <c r="B220" i="1" l="1"/>
  <c r="B209" i="1"/>
  <c r="B218" i="1"/>
  <c r="B219" i="1"/>
  <c r="B217" i="1"/>
  <c r="B208" i="1"/>
  <c r="B216" i="1"/>
  <c r="B214" i="1"/>
  <c r="B223" i="1"/>
  <c r="B215" i="1"/>
  <c r="B206" i="1"/>
  <c r="B211" i="1"/>
  <c r="B210" i="1"/>
  <c r="B222" i="1"/>
  <c r="B205" i="1"/>
  <c r="B207" i="1"/>
  <c r="B221" i="1"/>
  <c r="B213" i="1"/>
  <c r="B212" i="1"/>
  <c r="H68" i="2" l="1"/>
  <c r="B225" i="1"/>
  <c r="B189" i="1"/>
  <c r="B191" i="1"/>
  <c r="B195" i="1"/>
  <c r="B196" i="1"/>
  <c r="B187" i="1"/>
  <c r="B184" i="1"/>
  <c r="B202" i="1"/>
  <c r="B203" i="1"/>
  <c r="B164" i="1"/>
  <c r="B193" i="1"/>
  <c r="B168" i="1"/>
  <c r="B190" i="1"/>
  <c r="B192" i="1"/>
  <c r="B194" i="1"/>
  <c r="B167" i="1"/>
  <c r="B181" i="1"/>
  <c r="B182" i="1"/>
  <c r="B200" i="1"/>
  <c r="B17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174" i="1"/>
  <c r="B186" i="1"/>
  <c r="B169" i="1"/>
  <c r="B178" i="1"/>
  <c r="B180" i="1"/>
  <c r="B198" i="1"/>
  <c r="B185" i="1"/>
  <c r="B177" i="1"/>
  <c r="B166" i="1"/>
  <c r="B173" i="1"/>
  <c r="B171" i="1"/>
  <c r="B176" i="1"/>
  <c r="B197" i="1"/>
  <c r="B170" i="1"/>
  <c r="B165" i="1"/>
  <c r="B199" i="1"/>
  <c r="B201" i="1"/>
  <c r="B172" i="1"/>
  <c r="B204" i="1"/>
  <c r="B188" i="1"/>
  <c r="B175" i="1"/>
  <c r="B183" i="1"/>
  <c r="H72" i="2"/>
  <c r="B163" i="1"/>
  <c r="B162" i="1"/>
  <c r="B140" i="1"/>
  <c r="B139" i="1"/>
  <c r="H48" i="2"/>
  <c r="H49" i="2"/>
  <c r="H66" i="2"/>
  <c r="H47" i="2"/>
  <c r="H70" i="2"/>
  <c r="B81" i="1"/>
  <c r="H56" i="2"/>
  <c r="H11" i="2"/>
  <c r="B150" i="1"/>
  <c r="H44" i="2"/>
  <c r="B124" i="1"/>
  <c r="H46" i="2"/>
  <c r="H8" i="2" l="1"/>
  <c r="B137" i="1"/>
  <c r="B17" i="1"/>
  <c r="H50" i="2" l="1"/>
  <c r="H38" i="2" l="1"/>
  <c r="H67" i="2"/>
  <c r="H65" i="2"/>
  <c r="H64" i="2"/>
  <c r="H62" i="2"/>
  <c r="H61" i="2"/>
  <c r="H60" i="2"/>
  <c r="H59" i="2"/>
  <c r="H58" i="2"/>
  <c r="H57" i="2"/>
  <c r="H55" i="2"/>
  <c r="H54" i="2"/>
  <c r="H53" i="2"/>
  <c r="H51" i="2"/>
  <c r="H42" i="2"/>
  <c r="H41" i="2"/>
  <c r="H40" i="2"/>
  <c r="H39" i="2"/>
  <c r="H36" i="2"/>
  <c r="H34" i="2"/>
  <c r="H33" i="2"/>
  <c r="H32" i="2"/>
  <c r="H31" i="2"/>
  <c r="H30" i="2"/>
  <c r="H29" i="2"/>
  <c r="H28" i="2"/>
  <c r="H27" i="2"/>
  <c r="H26" i="2"/>
  <c r="H25" i="2"/>
  <c r="H24" i="2"/>
  <c r="H22" i="2"/>
  <c r="H21" i="2"/>
  <c r="H18" i="2"/>
  <c r="H17" i="2"/>
  <c r="H16" i="2"/>
  <c r="H15" i="2"/>
  <c r="H14" i="2"/>
  <c r="H13" i="2"/>
  <c r="H12" i="2"/>
  <c r="H10" i="2"/>
  <c r="H7" i="2"/>
  <c r="H6" i="2"/>
  <c r="H5" i="2"/>
  <c r="H4" i="2"/>
  <c r="H45" i="2"/>
  <c r="B6" i="1" l="1"/>
  <c r="B7" i="1"/>
  <c r="B10" i="1"/>
  <c r="B8" i="1"/>
  <c r="B9" i="1"/>
  <c r="B12" i="1"/>
  <c r="B11" i="1"/>
  <c r="B13" i="1"/>
  <c r="B15" i="1"/>
  <c r="B14" i="1"/>
  <c r="B22" i="1"/>
  <c r="B23" i="1"/>
  <c r="B24" i="1"/>
  <c r="B25" i="1"/>
  <c r="B27" i="1"/>
  <c r="B29" i="1"/>
  <c r="B31" i="1"/>
  <c r="B32" i="1"/>
  <c r="B28" i="1"/>
  <c r="B30" i="1"/>
  <c r="B44" i="1"/>
  <c r="B43" i="1"/>
  <c r="B49" i="1"/>
  <c r="B48" i="1"/>
  <c r="B50" i="1"/>
  <c r="B51" i="1"/>
  <c r="B45" i="1"/>
  <c r="B46" i="1"/>
  <c r="B47" i="1"/>
  <c r="B229" i="1"/>
  <c r="B58" i="1"/>
  <c r="B62" i="1"/>
  <c r="B63" i="1"/>
  <c r="B60" i="1"/>
  <c r="B61" i="1"/>
  <c r="B64" i="1"/>
  <c r="B59" i="1"/>
  <c r="B67" i="1"/>
  <c r="B66" i="1"/>
  <c r="B65" i="1"/>
  <c r="B68" i="1"/>
  <c r="B69" i="1"/>
  <c r="B70" i="1"/>
  <c r="B72" i="1"/>
  <c r="B71" i="1"/>
  <c r="B73" i="1"/>
  <c r="B80" i="1"/>
  <c r="B75" i="1"/>
  <c r="B85" i="1"/>
  <c r="B77" i="1"/>
  <c r="B83" i="1"/>
  <c r="B84" i="1"/>
  <c r="B74" i="1"/>
  <c r="B76" i="1"/>
  <c r="B86" i="1"/>
  <c r="B79" i="1"/>
  <c r="B78" i="1"/>
  <c r="B88" i="1"/>
  <c r="B87" i="1"/>
  <c r="B82" i="1"/>
  <c r="B89" i="1"/>
  <c r="B90" i="1"/>
  <c r="B104" i="1"/>
  <c r="B105" i="1"/>
  <c r="B107" i="1"/>
  <c r="B108" i="1"/>
  <c r="B109" i="1"/>
  <c r="B113" i="1"/>
  <c r="B112" i="1"/>
  <c r="B114" i="1"/>
  <c r="B111" i="1"/>
  <c r="B110" i="1"/>
  <c r="B120" i="1"/>
  <c r="B121" i="1"/>
  <c r="B122" i="1"/>
  <c r="B117" i="1"/>
  <c r="B119" i="1"/>
  <c r="B116" i="1"/>
  <c r="B115" i="1"/>
  <c r="B118" i="1"/>
  <c r="B133" i="1"/>
  <c r="B130" i="1"/>
  <c r="B131" i="1"/>
  <c r="B127" i="1"/>
  <c r="B126" i="1"/>
  <c r="B125" i="1"/>
  <c r="B132" i="1"/>
  <c r="B142" i="1"/>
  <c r="B143" i="1"/>
  <c r="B144" i="1"/>
  <c r="B147" i="1"/>
  <c r="B146" i="1"/>
  <c r="B148" i="1"/>
  <c r="B149" i="1"/>
  <c r="B151" i="1"/>
  <c r="B152" i="1"/>
  <c r="B153" i="1"/>
  <c r="B154" i="1"/>
  <c r="B155" i="1"/>
  <c r="B156" i="1"/>
  <c r="B157" i="1"/>
  <c r="B159" i="1"/>
  <c r="B160" i="1"/>
  <c r="B161" i="1"/>
  <c r="B224" i="1"/>
  <c r="B103" i="1"/>
  <c r="B101" i="1"/>
  <c r="B129" i="1"/>
  <c r="B128" i="1"/>
</calcChain>
</file>

<file path=xl/sharedStrings.xml><?xml version="1.0" encoding="utf-8"?>
<sst xmlns="http://schemas.openxmlformats.org/spreadsheetml/2006/main" count="1249" uniqueCount="574">
  <si>
    <t xml:space="preserve">868504269 | ערכת קונסול  </t>
  </si>
  <si>
    <t xml:space="preserve">868503394 | מפצל מתח  </t>
  </si>
  <si>
    <t>865602456 | סורק Microtek ArtixScan Dl 3130c</t>
  </si>
  <si>
    <t xml:space="preserve">865602090 | קורא טביעות אצבע  </t>
  </si>
  <si>
    <t xml:space="preserve">800574528 | מסך Dell </t>
  </si>
  <si>
    <t xml:space="preserve">331422517 | ארון מצברים  </t>
  </si>
  <si>
    <t xml:space="preserve">331422460 | מערכת אל-פסק  </t>
  </si>
  <si>
    <t xml:space="preserve">319878718 | קורא ברקוד  </t>
  </si>
  <si>
    <t>319697144 | סורק Canon LIDE</t>
  </si>
  <si>
    <t xml:space="preserve">319643150 | מחשב HP </t>
  </si>
  <si>
    <t xml:space="preserve">319642889 | מחשב HP </t>
  </si>
  <si>
    <t xml:space="preserve">319642870 | מחשב HP </t>
  </si>
  <si>
    <t xml:space="preserve">319642684 | מסך HP </t>
  </si>
  <si>
    <t xml:space="preserve">319642676 | מסך HP </t>
  </si>
  <si>
    <t xml:space="preserve">319642633 | מחשב HP </t>
  </si>
  <si>
    <t xml:space="preserve">319642560 | מחשב Dell </t>
  </si>
  <si>
    <t xml:space="preserve">319642382 | מסך Dell </t>
  </si>
  <si>
    <t xml:space="preserve">319642366 | מסך Dell </t>
  </si>
  <si>
    <t xml:space="preserve">319642161 | מסך Dell </t>
  </si>
  <si>
    <t xml:space="preserve">319642102 | מחשב Dell </t>
  </si>
  <si>
    <t xml:space="preserve">319633014 | עכבר אופטי Microsoft </t>
  </si>
  <si>
    <t xml:space="preserve">319622217 | מסך IBM </t>
  </si>
  <si>
    <t>319612971 | מדפסת Lexmark MS811dn</t>
  </si>
  <si>
    <t>319612882 | מדפסת צבעונית Lexmark C746dn</t>
  </si>
  <si>
    <t>319612238 | מדפסת צבעונית Lexmark C792de</t>
  </si>
  <si>
    <t>319612122 | מדפסת צבעונית Lexmark C734dn</t>
  </si>
  <si>
    <t>319600434 | מדפסת Lexmark E360dn</t>
  </si>
  <si>
    <t>319600426 | מדפסת Lexmark E360d</t>
  </si>
  <si>
    <t>319600388 | מדפסת Lexmark E350</t>
  </si>
  <si>
    <t>307441039 | פקס לייזר  Pn8360</t>
  </si>
  <si>
    <t>מיקום</t>
  </si>
  <si>
    <t>מק''ט + תיאור הפריט</t>
  </si>
  <si>
    <t>מס''ד</t>
  </si>
  <si>
    <t>מפצל מתח</t>
  </si>
  <si>
    <t>ערכת קונסול</t>
  </si>
  <si>
    <t>ArtixScan Dl 3130c</t>
  </si>
  <si>
    <t>Microtek</t>
  </si>
  <si>
    <t>סורק</t>
  </si>
  <si>
    <t>GT-2500</t>
  </si>
  <si>
    <t>Epson</t>
  </si>
  <si>
    <t>קורא טביעות אצבע</t>
  </si>
  <si>
    <t>מתג ביסטאק</t>
  </si>
  <si>
    <t>Dell</t>
  </si>
  <si>
    <t>מחשב</t>
  </si>
  <si>
    <t>מסך</t>
  </si>
  <si>
    <t>ארון מצברים</t>
  </si>
  <si>
    <t>מערכת אל-פסק</t>
  </si>
  <si>
    <t>קורא ברקוד</t>
  </si>
  <si>
    <t>LIDE</t>
  </si>
  <si>
    <t>Canon</t>
  </si>
  <si>
    <t>HP</t>
  </si>
  <si>
    <t>חדר צהלנ''ט לחניכים</t>
  </si>
  <si>
    <t>צורב DVD פנימי</t>
  </si>
  <si>
    <t>Microsoft</t>
  </si>
  <si>
    <t>עכבר אופטי</t>
  </si>
  <si>
    <t>מליאת מבל</t>
  </si>
  <si>
    <t>IBM</t>
  </si>
  <si>
    <t>מדפסת</t>
  </si>
  <si>
    <t>MS811dn</t>
  </si>
  <si>
    <t>Lexmark</t>
  </si>
  <si>
    <t>מדריך - עודד</t>
  </si>
  <si>
    <t>C746dn</t>
  </si>
  <si>
    <t>מדפסת צבעונית</t>
  </si>
  <si>
    <t>מדריך - חיים</t>
  </si>
  <si>
    <t>C792de</t>
  </si>
  <si>
    <t>C734dn</t>
  </si>
  <si>
    <t>מדריך - אלי</t>
  </si>
  <si>
    <t>T654</t>
  </si>
  <si>
    <t>T644</t>
  </si>
  <si>
    <t>מדור מחשב</t>
  </si>
  <si>
    <t>E340</t>
  </si>
  <si>
    <t>E360dn</t>
  </si>
  <si>
    <t>E360d</t>
  </si>
  <si>
    <t>חדר צוות 4</t>
  </si>
  <si>
    <t>E350</t>
  </si>
  <si>
    <t>חדר צוות 3</t>
  </si>
  <si>
    <t>Pn8360</t>
  </si>
  <si>
    <t>פקס לייזר</t>
  </si>
  <si>
    <t>חדר צוות 2</t>
  </si>
  <si>
    <t>חדר צוות 1</t>
  </si>
  <si>
    <t>תיאור מלא (לא לעריכה !)</t>
  </si>
  <si>
    <t>דגם</t>
  </si>
  <si>
    <t>חברה</t>
  </si>
  <si>
    <t>סוג</t>
  </si>
  <si>
    <t>מק''ט</t>
  </si>
  <si>
    <t>מיקומים</t>
  </si>
  <si>
    <t>סריאל</t>
  </si>
  <si>
    <t>E60552KOC2O8396</t>
  </si>
  <si>
    <t>620VRRX</t>
  </si>
  <si>
    <t>620W44W</t>
  </si>
  <si>
    <t>620Z83H</t>
  </si>
  <si>
    <t>72-MGL62</t>
  </si>
  <si>
    <t>72-MH6VN</t>
  </si>
  <si>
    <t>72-MPP0M</t>
  </si>
  <si>
    <t>795740X</t>
  </si>
  <si>
    <t>79573N7</t>
  </si>
  <si>
    <t>9423MZD</t>
  </si>
  <si>
    <t>50622194G3YR6</t>
  </si>
  <si>
    <t>50264994G46N8</t>
  </si>
  <si>
    <t>4063369906dcw</t>
  </si>
  <si>
    <t>40634C6600GF2</t>
  </si>
  <si>
    <t>VR49117</t>
  </si>
  <si>
    <t>88YNA44</t>
  </si>
  <si>
    <t>MX0XH5974663467427KU</t>
  </si>
  <si>
    <t>CN-OM876N-64180-OAE-ORHC</t>
  </si>
  <si>
    <t>MX-0XH597-46634-67H-1EHU</t>
  </si>
  <si>
    <t>MX-0XH597-46634-684-2ULU</t>
  </si>
  <si>
    <t>MX-0XH-597-46634-67437WU</t>
  </si>
  <si>
    <t>CN-OTP223737317BL10EU</t>
  </si>
  <si>
    <t>CN0PM3727287283E0N0I</t>
  </si>
  <si>
    <t>CN0G302H7426191371NL</t>
  </si>
  <si>
    <t>CN0G302H742619137IAL</t>
  </si>
  <si>
    <t>CN-0UW042-64180-83854LL</t>
  </si>
  <si>
    <t>JXGX9K1</t>
  </si>
  <si>
    <t>9ZGX9K1</t>
  </si>
  <si>
    <t>2UA9530FQH</t>
  </si>
  <si>
    <t>CNC946PWVV</t>
  </si>
  <si>
    <t>CNC946PWTK</t>
  </si>
  <si>
    <t>CNC946PXZS</t>
  </si>
  <si>
    <t>CNC946PX6L</t>
  </si>
  <si>
    <t>CNC946PWPL</t>
  </si>
  <si>
    <t>CNC946PWVW</t>
  </si>
  <si>
    <t>CNC946PX6F</t>
  </si>
  <si>
    <t>CNC946PWVN</t>
  </si>
  <si>
    <t>CNC946PWW1</t>
  </si>
  <si>
    <t>CNC946PXXX</t>
  </si>
  <si>
    <t>CNC946PWPR</t>
  </si>
  <si>
    <t>CNC947NXW7</t>
  </si>
  <si>
    <t>CNC946PX6T</t>
  </si>
  <si>
    <t>CNC946PX6G</t>
  </si>
  <si>
    <t>3CQ12305MJ</t>
  </si>
  <si>
    <t>CNC124P3K9</t>
  </si>
  <si>
    <t>2UA0210S1W</t>
  </si>
  <si>
    <t>2UA0210S3W</t>
  </si>
  <si>
    <t>2UA0201BGZ</t>
  </si>
  <si>
    <t>2UA0210S2M</t>
  </si>
  <si>
    <t>2UA0210S28</t>
  </si>
  <si>
    <t>2UA03503KJ</t>
  </si>
  <si>
    <t>2UA035029H</t>
  </si>
  <si>
    <t>2UA03503N9</t>
  </si>
  <si>
    <t>2UA03503K5</t>
  </si>
  <si>
    <t>2UA03503K3</t>
  </si>
  <si>
    <t>2UA2111QNG</t>
  </si>
  <si>
    <t>2UA2141K9W</t>
  </si>
  <si>
    <t>2UA2100GM6</t>
  </si>
  <si>
    <t>2UA2100GN1</t>
  </si>
  <si>
    <t>2UA2111QP4</t>
  </si>
  <si>
    <t>2UA2141KC2</t>
  </si>
  <si>
    <t>2UA2100GM2</t>
  </si>
  <si>
    <t>2UA2100GLT</t>
  </si>
  <si>
    <t>2UA43313L5</t>
  </si>
  <si>
    <t>2UA4330XJL</t>
  </si>
  <si>
    <t>2UA4330XPW</t>
  </si>
  <si>
    <t>2UA4370RWW</t>
  </si>
  <si>
    <t>2UA4330XJ8</t>
  </si>
  <si>
    <t>2UA5252MTX</t>
  </si>
  <si>
    <t>J78Z024669</t>
  </si>
  <si>
    <t>CN45130DCJ</t>
  </si>
  <si>
    <t>CN45130DKY</t>
  </si>
  <si>
    <t>2UA5392ZCB</t>
  </si>
  <si>
    <t>2UA5392ZDW</t>
  </si>
  <si>
    <t>319643397 | מחשב HP 600</t>
  </si>
  <si>
    <t>E241i</t>
  </si>
  <si>
    <t>מחשב נייד</t>
  </si>
  <si>
    <t>Lenovo</t>
  </si>
  <si>
    <t>X61</t>
  </si>
  <si>
    <t>319642706 | מסך HP E241i</t>
  </si>
  <si>
    <t>2UA5372X5Y</t>
  </si>
  <si>
    <t>MS415dn</t>
  </si>
  <si>
    <t>319600507 | מדפסת Lexmark MS415dn</t>
  </si>
  <si>
    <t>451457LM2DNXH</t>
  </si>
  <si>
    <t>600G1</t>
  </si>
  <si>
    <t>319643524 | מחשב HP 600G1</t>
  </si>
  <si>
    <t>E190i</t>
  </si>
  <si>
    <t>319643389 | מסך HP E190i</t>
  </si>
  <si>
    <t>CN442510W6</t>
  </si>
  <si>
    <t>דופלקס למדפסת</t>
  </si>
  <si>
    <t>לוח חלוקה</t>
  </si>
  <si>
    <t>3CQ9502HHL</t>
  </si>
  <si>
    <t>Logitech</t>
  </si>
  <si>
    <t xml:space="preserve">999999999 | עכבר אופטי Logitech </t>
  </si>
  <si>
    <t>מפצל מתח 12 פורטים</t>
  </si>
  <si>
    <t xml:space="preserve">869501220 | מפצל מתח 12 פורטים  </t>
  </si>
  <si>
    <t>ת. קבלה</t>
  </si>
  <si>
    <t>משך</t>
  </si>
  <si>
    <t>T60</t>
  </si>
  <si>
    <t>T410</t>
  </si>
  <si>
    <t>T440p</t>
  </si>
  <si>
    <t>T61</t>
  </si>
  <si>
    <t>319659366 | מחשב נייד Lenovo T61</t>
  </si>
  <si>
    <t>מדריך - דרור (חתום ע''י יוליה)</t>
  </si>
  <si>
    <t>LP-NXZL9 (T61-C) | 000665138-7 | S</t>
  </si>
  <si>
    <t>LP-NXZL5 (T61-D) | 016126001/9 | TS</t>
  </si>
  <si>
    <t>868507845 | מחשב נייד Lenovo T410</t>
  </si>
  <si>
    <t>8685T440P | מחשב נייד Lenovo T440p</t>
  </si>
  <si>
    <t>נט-סטיק</t>
  </si>
  <si>
    <t>ZTE; Pelephone</t>
  </si>
  <si>
    <t>MF190</t>
  </si>
  <si>
    <t>VPN-L05578  (CODE:a3750690)</t>
  </si>
  <si>
    <t>VPN-L05579  (CODE:a3244690)</t>
  </si>
  <si>
    <t>VPN-L05580  (CODE:a3184690)</t>
  </si>
  <si>
    <t>VPN-L05581  (CODE:a8301690)</t>
  </si>
  <si>
    <t>VPN-L05582  (CODE:a8032690)</t>
  </si>
  <si>
    <t>VPN-L05583  (CODE:a8567690)</t>
  </si>
  <si>
    <t>VPN-L05584  (CODE:a0462690)</t>
  </si>
  <si>
    <t>VPN-L05585  (CODE:a0246690)</t>
  </si>
  <si>
    <t>VPN-L05586  (CODE:a5565690)</t>
  </si>
  <si>
    <t>VPN-L05587  (CODE:a5486690)</t>
  </si>
  <si>
    <t>VPN-L05588  (CODE:a5231690)</t>
  </si>
  <si>
    <t>VPN-L05589  (CODE:a5602690)</t>
  </si>
  <si>
    <t>VPN-L05590  (CODE:a5146690)</t>
  </si>
  <si>
    <t>VPN-L05591  (CODE:a6856690)</t>
  </si>
  <si>
    <t>VPN-L05592  (CODE:a6581690)</t>
  </si>
  <si>
    <t>VPN-L05593  (CODE:a6481690)</t>
  </si>
  <si>
    <t>VPN-L05594  (CODE:a4480690)</t>
  </si>
  <si>
    <t>VPN-L05595  (CODE:a4758690)</t>
  </si>
  <si>
    <t>VPN-L05596  (CODE:a4604690)</t>
  </si>
  <si>
    <t>VPN-L05597  (CODE:a4143690)</t>
  </si>
  <si>
    <t>VPN-L05598  (CODE:a3881690)</t>
  </si>
  <si>
    <t>VPN-L05599  (CODE:a3586690)</t>
  </si>
  <si>
    <t>VPN-L05600  (CODE:a3430690)</t>
  </si>
  <si>
    <t>VPN-L05601  (CODE:a3708690)</t>
  </si>
  <si>
    <t>VPN-L05602  (CODE:a5842690)</t>
  </si>
  <si>
    <t>VPN-L05603  (CODE:a5508690)</t>
  </si>
  <si>
    <t>VPN-L05604  (CODE:a5486690)</t>
  </si>
  <si>
    <t>VPN-L05605  (CODE:a5753690)</t>
  </si>
  <si>
    <t>VPN-L05606  (CODE:a6650690)</t>
  </si>
  <si>
    <t>VPN-L05607  (CODE:a6143690)</t>
  </si>
  <si>
    <t>VPN-L05608  (CODE:a4885690)</t>
  </si>
  <si>
    <t>VPN-L05609  (CODE:a4002690)</t>
  </si>
  <si>
    <t>VPN-L05610  (CODE:a0387690)</t>
  </si>
  <si>
    <t>VPN-L05611  (CODE:a8608690)</t>
  </si>
  <si>
    <t>VPN-L05612  (CODE:a8444690)</t>
  </si>
  <si>
    <t>VPN-L05613  (CODE:a8556690)</t>
  </si>
  <si>
    <t>VPN-L05614  (CODE:a8833690)</t>
  </si>
  <si>
    <t>VPN-L05615  (CODE:a3643690)</t>
  </si>
  <si>
    <t>VPN-L05616  (CODE:a3748690)</t>
  </si>
  <si>
    <t>VPN-L05617  (CODE:a3688690)</t>
  </si>
  <si>
    <t>VPN-L05618  (CODE:a3032690)</t>
  </si>
  <si>
    <t>VPN-L05619  (CODE:a4147690)</t>
  </si>
  <si>
    <t>VPN-L05620  (CODE:a4257690)</t>
  </si>
  <si>
    <t>VPN-L05621  (CODE:a4866690)</t>
  </si>
  <si>
    <t>VPN-L05622  (CODE:a6641690)</t>
  </si>
  <si>
    <t>VPN-L05623  (CODE:a3734690)</t>
  </si>
  <si>
    <t>VPN-L05624  (CODE:a3002690)</t>
  </si>
  <si>
    <t>VPN-L05625  (CODE:a4168690)</t>
  </si>
  <si>
    <t>VPN-L05626  (CODE:a4204690)</t>
  </si>
  <si>
    <t>VPN-L05627  (CODE:a4663690)</t>
  </si>
  <si>
    <t>VPN-L05628  (CODE:a4084690)</t>
  </si>
  <si>
    <t>VPN-L05629  (CODE:a6142690)</t>
  </si>
  <si>
    <t>VPN-L05630  (CODE:a6657690)</t>
  </si>
  <si>
    <t>VPN-L05631  (CODE:a6455690)</t>
  </si>
  <si>
    <t>VPN-L05632  (CODE:a6585690)</t>
  </si>
  <si>
    <t>VPN-L05633  (CODE:a5146690)</t>
  </si>
  <si>
    <t>VPN-L05634  (CODE:a5202690)</t>
  </si>
  <si>
    <t>VPN-L05635  (CODE:a5656690)</t>
  </si>
  <si>
    <t>VPN-L05636  (CODE:a5857690)</t>
  </si>
  <si>
    <t>VPN-L05637  (CODE:a0231690)</t>
  </si>
  <si>
    <t>PC-078QWD (T440p-M101)</t>
  </si>
  <si>
    <t>PC-078QWR (T440p-M102)</t>
  </si>
  <si>
    <t>PC-078QW8 (T440p-M103)</t>
  </si>
  <si>
    <t>PC-078QWH (T440p-M104)</t>
  </si>
  <si>
    <t>PC-078QWK (T440p-M105)</t>
  </si>
  <si>
    <t>PC-078QX3 (T440p-M106)</t>
  </si>
  <si>
    <t>PC-078QWQ (T440p-M107)</t>
  </si>
  <si>
    <t>PC-078QWG (T440p-M108)</t>
  </si>
  <si>
    <t>PC-078QW5 (T440p-M109)</t>
  </si>
  <si>
    <t>PC-078QWC (T440p-M110)</t>
  </si>
  <si>
    <t>PC-078QWA (T440p-M111)</t>
  </si>
  <si>
    <t>PC-078QWF (T440p-M112)</t>
  </si>
  <si>
    <t>PC-078QX2 (T440p-M113)</t>
  </si>
  <si>
    <t>PC-078QW9 (T440p-M114)</t>
  </si>
  <si>
    <t>PC-078QW4 (T440p-M115)</t>
  </si>
  <si>
    <t>PC-078QX4 (T440p-M116)</t>
  </si>
  <si>
    <t>PC-078QX6 (T440p-M117)</t>
  </si>
  <si>
    <t>PC-078QWB (T440p-M118)</t>
  </si>
  <si>
    <t>PC-078QX9 (T440p-M119)</t>
  </si>
  <si>
    <t>PC-078QWT (T440p-M120)</t>
  </si>
  <si>
    <t>PC-078QWE (T440p-M121)</t>
  </si>
  <si>
    <t>PC-078QWN (T440p-M122)</t>
  </si>
  <si>
    <t>PC-078QWU (T440p-M123)</t>
  </si>
  <si>
    <t>PC-078QWW (T440p-M124)</t>
  </si>
  <si>
    <t>PC-078QX0 (T440p-M125)</t>
  </si>
  <si>
    <t>PC-078QX1 (T440p-M126)</t>
  </si>
  <si>
    <t>PC-078QWS (T440p-M127)</t>
  </si>
  <si>
    <t>PC-078QWP (T440p-M128)</t>
  </si>
  <si>
    <t>PC-078QX7 (T440p-M129)</t>
  </si>
  <si>
    <t>PC-078QX8 (T440p-M130)</t>
  </si>
  <si>
    <t>PC-078QW3 (T440p-M131)</t>
  </si>
  <si>
    <t>PC-078QWY (T440p-M132)</t>
  </si>
  <si>
    <t>PC-078QW7 (T440p-M133)</t>
  </si>
  <si>
    <t>PC-078QWV (T440p-M134)</t>
  </si>
  <si>
    <t>PC-078QWX (T440p-M135)</t>
  </si>
  <si>
    <t>PC-078QWZ (T440p-M136)</t>
  </si>
  <si>
    <t>PC-078QW6 (T440p-M137)</t>
  </si>
  <si>
    <t>PC-078QWL (T440p-M138)</t>
  </si>
  <si>
    <t>PC-078QWM (T440p-M139)</t>
  </si>
  <si>
    <t>PC-078QX5 (T440p-M140)</t>
  </si>
  <si>
    <t>PC-078QWJ (T440p-M141)</t>
  </si>
  <si>
    <t>R87WGAF (T410-M48) | GV</t>
  </si>
  <si>
    <t>R87WGBL  (T410-M50) | GV</t>
  </si>
  <si>
    <t>הערות</t>
  </si>
  <si>
    <t>72NBKXF</t>
  </si>
  <si>
    <t>CN0G302H742619135FKL</t>
  </si>
  <si>
    <t>WC183020014</t>
  </si>
  <si>
    <t>319612084 | מדפסת Lexmark T654</t>
  </si>
  <si>
    <t>40633699OB7W8</t>
  </si>
  <si>
    <t>40634C6500GM9</t>
  </si>
  <si>
    <t>40634C6600H4V</t>
  </si>
  <si>
    <t>6MRG4D1</t>
  </si>
  <si>
    <t>CN-OPM3722-72872-82T04YI</t>
  </si>
  <si>
    <t>72-N8ZT4</t>
  </si>
  <si>
    <t>E350d</t>
  </si>
  <si>
    <t>943092502 | מדפסת Lexmark E350d</t>
  </si>
  <si>
    <t>620YXVR</t>
  </si>
  <si>
    <t>E60552K9C127184</t>
  </si>
  <si>
    <t>T644, E350d, E340, E360dn</t>
  </si>
  <si>
    <t>1. מדפסות במחסן</t>
  </si>
  <si>
    <t>2. לפטופים T60</t>
  </si>
  <si>
    <t>שבעה לפטופים ישנים מאוד ומיותרים</t>
  </si>
  <si>
    <t>מקט 319659340</t>
  </si>
  <si>
    <t>על הסוללות שלהם 319659226</t>
  </si>
  <si>
    <t>3. פירוט 11 דיסקים קשיחים</t>
  </si>
  <si>
    <t>3 של T61 הצבאיים</t>
  </si>
  <si>
    <t>4. מתג ביסטאק 865504330</t>
  </si>
  <si>
    <t>5. אל פסק + מצבר תקולים !!!</t>
  </si>
  <si>
    <t>אל פסק 331422460</t>
  </si>
  <si>
    <t>מצבר 10 דקות לאל פסק 331422517</t>
  </si>
  <si>
    <t>על מה כדאי להוציא זיכוי</t>
  </si>
  <si>
    <t>7 של T60 (אם מזדכים על הלפטופים T60)</t>
  </si>
  <si>
    <t>1 של X61 הלפטופ של אתי</t>
  </si>
  <si>
    <t>במחסן, מיותר</t>
  </si>
  <si>
    <t>מדריך לשעבר - דרור</t>
  </si>
  <si>
    <t>_ ציוד שזוכה</t>
  </si>
  <si>
    <t>865602359 | סורק Epson GT-2500</t>
  </si>
  <si>
    <t>PC-0AJU1N (T440p-M96)</t>
  </si>
  <si>
    <t>PC-0AJU1X (T440p-M99)</t>
  </si>
  <si>
    <t>PC-0AJU1K (T440p-M97)</t>
  </si>
  <si>
    <t>PC-0AJU1H (T440p-M93)</t>
  </si>
  <si>
    <t>PC-0AJU1Y (T440p-M94)</t>
  </si>
  <si>
    <t>PC-0AJU1V (T440p-M98)</t>
  </si>
  <si>
    <t>PC-0AJU1Z (T440p-M91)</t>
  </si>
  <si>
    <t>PC-0AJU1L (T440p-M90)</t>
  </si>
  <si>
    <t>PC-0AJU1M (T440p-M89)</t>
  </si>
  <si>
    <t>PC-0AJU1P (T440p-M95)</t>
  </si>
  <si>
    <t>PC-0AJU1F (T440p-M92)</t>
  </si>
  <si>
    <t>PC-0AJU1Q (T440p-M85)</t>
  </si>
  <si>
    <t>PC-0AJU1T (T440p-M84)</t>
  </si>
  <si>
    <t>PC-0AJU1J (T440p-M83)</t>
  </si>
  <si>
    <t>PC-0AJU1R (T440p-M87)</t>
  </si>
  <si>
    <t>PC-0AJU1W (T440p-M81)</t>
  </si>
  <si>
    <t>PC-0AJUIS (T440p-M86)</t>
  </si>
  <si>
    <t>PC-0AJU1G (T440p-M88)</t>
  </si>
  <si>
    <t>PC-0AJU1U (T440p-M82)</t>
  </si>
  <si>
    <t>E215i</t>
  </si>
  <si>
    <t>Business Speakers</t>
  </si>
  <si>
    <t>רמקולים</t>
  </si>
  <si>
    <t>Avision</t>
  </si>
  <si>
    <t>176V</t>
  </si>
  <si>
    <t>865602715 | סורק Avision 176V</t>
  </si>
  <si>
    <t>A08423595B410811</t>
  </si>
  <si>
    <t>319603001 | רמקולים HP Business Speakers</t>
  </si>
  <si>
    <t>319642692 | מסך HP E215i</t>
  </si>
  <si>
    <t>CNK51701TJ</t>
  </si>
  <si>
    <t>CNK51701RD</t>
  </si>
  <si>
    <t>2UA5372X5N</t>
  </si>
  <si>
    <t>2UA5372X5H</t>
  </si>
  <si>
    <t>2UA5372X4R</t>
  </si>
  <si>
    <t>72-MYMND</t>
  </si>
  <si>
    <t>לשכת מד''ר</t>
  </si>
  <si>
    <t>מד''ר</t>
  </si>
  <si>
    <t>מדריכה - ענת</t>
  </si>
  <si>
    <t>רמ''ד ארגון וניהול</t>
  </si>
  <si>
    <t>רע''ן הדרכה</t>
  </si>
  <si>
    <t>ספריית מב''ל</t>
  </si>
  <si>
    <t>מזכירות חניכים</t>
  </si>
  <si>
    <t>מזכירות רע''ן הדרכה</t>
  </si>
  <si>
    <t>מחסן מדור מחשב</t>
  </si>
  <si>
    <t>פקידת ארגון וניהול</t>
  </si>
  <si>
    <t>קצין ניהול</t>
  </si>
  <si>
    <t>סגל - עודד שמלא</t>
  </si>
  <si>
    <t>סגל - חיים וקסמן</t>
  </si>
  <si>
    <t>סגל - נאוה גרוסמן</t>
  </si>
  <si>
    <t>סגל - ענת שטרן</t>
  </si>
  <si>
    <t>סגל - מתן אור</t>
  </si>
  <si>
    <t>סגל - אלי בר-און</t>
  </si>
  <si>
    <t>סגל - יונתן סיידה-מרום</t>
  </si>
  <si>
    <t>FB1200</t>
  </si>
  <si>
    <t>319697152 | סורק Avision FB1200</t>
  </si>
  <si>
    <t>A08471025C700032</t>
  </si>
  <si>
    <t>בינ''ל - חדר תרגום</t>
  </si>
  <si>
    <t>בינ''ל - מנהלת</t>
  </si>
  <si>
    <t>בינ''ל - משרד תיאום</t>
  </si>
  <si>
    <t>KEDA92388</t>
  </si>
  <si>
    <t>KEDA91844</t>
  </si>
  <si>
    <t>CNOF028J7228AA00CL</t>
  </si>
  <si>
    <t>2UA43313Q0</t>
  </si>
  <si>
    <t>CN45130DL3</t>
  </si>
  <si>
    <t>* חתום באפסנאות מול שלומי</t>
  </si>
  <si>
    <t>סגל - יונתן סיידה מרום</t>
  </si>
  <si>
    <t>סגל - אלי בר און</t>
  </si>
  <si>
    <t xml:space="preserve">331424525 | לוח חלוקה  </t>
  </si>
  <si>
    <t>CNK51701SJ</t>
  </si>
  <si>
    <t>CNK51701SN</t>
  </si>
  <si>
    <t>2UA5372X3X</t>
  </si>
  <si>
    <t>Ultra-Slim</t>
  </si>
  <si>
    <t>319643176 | מחשב HP Ultra-Slim</t>
  </si>
  <si>
    <t>2UA2350BDP</t>
  </si>
  <si>
    <t>M426fdn</t>
  </si>
  <si>
    <t>M452dn</t>
  </si>
  <si>
    <t>319614060 | מדפסת HP M452dn</t>
  </si>
  <si>
    <t>319614044 | מדפסת HP M426fdn</t>
  </si>
  <si>
    <t>VNC3B24197</t>
  </si>
  <si>
    <t>PHB8JDG0XS</t>
  </si>
  <si>
    <t>PHB8JD35MQ</t>
  </si>
  <si>
    <t>PHB8JD35J7</t>
  </si>
  <si>
    <t>CNK6400HLB</t>
  </si>
  <si>
    <t>E222</t>
  </si>
  <si>
    <t>319642692 | מסך HP E222</t>
  </si>
  <si>
    <t>CNK6400GK0</t>
  </si>
  <si>
    <t>CNK6400HKN</t>
  </si>
  <si>
    <t>סגל - משה יהלומי</t>
  </si>
  <si>
    <t>סגל - שמוליק וייס</t>
  </si>
  <si>
    <t>מקרן</t>
  </si>
  <si>
    <t>Hitachi</t>
  </si>
  <si>
    <t>CP-EX252N</t>
  </si>
  <si>
    <t>600G2</t>
  </si>
  <si>
    <t>LA1951G</t>
  </si>
  <si>
    <t>999999998 | מקרן Hitachi CP-EX252N</t>
  </si>
  <si>
    <t>319640452 | מחשב HP 600G2</t>
  </si>
  <si>
    <t>319642684 | מסך HP LA1951G</t>
  </si>
  <si>
    <t>F7CE04281</t>
  </si>
  <si>
    <t>F7CE04318</t>
  </si>
  <si>
    <t>F7CE04298</t>
  </si>
  <si>
    <t>2UA7111FQ2</t>
  </si>
  <si>
    <t>2UA7111FPF</t>
  </si>
  <si>
    <t>2UA7111FQ4</t>
  </si>
  <si>
    <t>2UA7111FPQ</t>
  </si>
  <si>
    <t>CNC106Q2UD</t>
  </si>
  <si>
    <t>CNC106Q2UN</t>
  </si>
  <si>
    <t>מדריך - משה יהלומי</t>
  </si>
  <si>
    <t>מדריך - שמוליק</t>
  </si>
  <si>
    <t>מליאת קבש</t>
  </si>
  <si>
    <t>חניך מ''ה - ערן קריסי</t>
  </si>
  <si>
    <t>חניך מ''ה - שי פאירייזן</t>
  </si>
  <si>
    <t>חניך מ''ה - Ryan Hoyle</t>
  </si>
  <si>
    <t>חניך מ''ה - Tim Hullman</t>
  </si>
  <si>
    <t>חניך מ''ה - תמר רחמימוב-הוניג</t>
  </si>
  <si>
    <t>חניך מ''ה - גלעד בן ארי</t>
  </si>
  <si>
    <t>חניך מ''ה - שמואל פרידמן</t>
  </si>
  <si>
    <t>חניך מ''ה - אורלי בן ארי</t>
  </si>
  <si>
    <t>חניך מ''ה - Guido Cerioni</t>
  </si>
  <si>
    <t>חניך מ''ה - עמית פישר</t>
  </si>
  <si>
    <t>סגל - עידו סוציאנו</t>
  </si>
  <si>
    <t>חניך מ''ה - אסף צלאל</t>
  </si>
  <si>
    <t>חניך מ''ה - אבי חלבי</t>
  </si>
  <si>
    <t>חניך מ''ה - יוסף פינטו</t>
  </si>
  <si>
    <t>חניך מ''ה - זיו רום</t>
  </si>
  <si>
    <t>חניך מ''ה - Douglas Brock</t>
  </si>
  <si>
    <t>חניך מ''ה - דוד זיני</t>
  </si>
  <si>
    <t>חניך מ''ה - רועי שטרית</t>
  </si>
  <si>
    <t>חניך מ''ה - אייל ברזילי</t>
  </si>
  <si>
    <t>חניך מ''ה - שי שטאדלר</t>
  </si>
  <si>
    <t>סגל - מפקד המכללות // בועז</t>
  </si>
  <si>
    <t>חניך מ''ה - פנחס בנאים</t>
  </si>
  <si>
    <t>חניך מ''ה - קובי אלמליח</t>
  </si>
  <si>
    <t>חניך מ''ה - אייל הראל</t>
  </si>
  <si>
    <t>חניך מ''ה - עמית סער</t>
  </si>
  <si>
    <t>חניך מ''ה - Hardeep Bains</t>
  </si>
  <si>
    <t>חניך מ''ה - Wong Hin Kai</t>
  </si>
  <si>
    <t>חניך מ''ה - איתי שפירא</t>
  </si>
  <si>
    <t>חניך מ''ה - שמעון בר גור</t>
  </si>
  <si>
    <t>חניך מ''ה - שמואל בן עזרא</t>
  </si>
  <si>
    <t>חניך מ''ה - שני אורית</t>
  </si>
  <si>
    <t>חניך מ''ה - תמיר צימבר</t>
  </si>
  <si>
    <t>מדור מחשב - לפטופ 3</t>
  </si>
  <si>
    <t>מדור מחשב - לפטופ 2</t>
  </si>
  <si>
    <t>מדור מחשב - לפטופ 1</t>
  </si>
  <si>
    <t>חניך מ''ה - יעל וקנין</t>
  </si>
  <si>
    <t>חניך מ''ה - שנייד חנניה</t>
  </si>
  <si>
    <r>
      <t>חניך מ''ה - אמיר כהן</t>
    </r>
    <r>
      <rPr>
        <b/>
        <sz val="10"/>
        <color theme="1"/>
        <rFont val="Tahoma"/>
        <family val="2"/>
      </rPr>
      <t xml:space="preserve"> (לא חתם)</t>
    </r>
  </si>
  <si>
    <r>
      <t>חניך מ''ה - אבירם סלע</t>
    </r>
    <r>
      <rPr>
        <b/>
        <sz val="10"/>
        <color theme="1"/>
        <rFont val="Tahoma"/>
        <family val="2"/>
      </rPr>
      <t xml:space="preserve"> (לא חתם)</t>
    </r>
  </si>
  <si>
    <r>
      <t>חניך מ''ה - שאול צמח</t>
    </r>
    <r>
      <rPr>
        <b/>
        <sz val="10"/>
        <color theme="1"/>
        <rFont val="Tahoma"/>
        <family val="2"/>
      </rPr>
      <t xml:space="preserve"> (לא חתם)</t>
    </r>
  </si>
  <si>
    <r>
      <t>חניך מ''ה - יעקב שנרב</t>
    </r>
    <r>
      <rPr>
        <b/>
        <sz val="10"/>
        <color theme="1"/>
        <rFont val="Tahoma"/>
        <family val="2"/>
      </rPr>
      <t xml:space="preserve"> (לא חתם)</t>
    </r>
  </si>
  <si>
    <t>חניך מ''ה - חנייה שנייד</t>
  </si>
  <si>
    <r>
      <t xml:space="preserve">חניך מ''ה - אמיר כהן </t>
    </r>
    <r>
      <rPr>
        <b/>
        <sz val="10"/>
        <color theme="1"/>
        <rFont val="Tahoma"/>
        <family val="2"/>
      </rPr>
      <t>(לא חתם)</t>
    </r>
  </si>
  <si>
    <t>חניך מ''ה - ציפי ארז סבטי</t>
  </si>
  <si>
    <t>חניך מ''ה - מרב בן דוד</t>
  </si>
  <si>
    <r>
      <t xml:space="preserve">חניך מ''ה - יעקב שנרב </t>
    </r>
    <r>
      <rPr>
        <b/>
        <sz val="10"/>
        <color theme="1"/>
        <rFont val="Tahoma"/>
        <family val="2"/>
      </rPr>
      <t>(לא חתם)</t>
    </r>
  </si>
  <si>
    <t>נטסטיקים ישנים</t>
  </si>
  <si>
    <t>מדור מחשב (43)</t>
  </si>
  <si>
    <t xml:space="preserve">43 - מדור מחשב </t>
  </si>
  <si>
    <t>איבדו נטסטיקים (3)</t>
  </si>
  <si>
    <t xml:space="preserve">1 - יעקב קוינט (חניך מ''ג - איבד נטסטיק) </t>
  </si>
  <si>
    <t>1 - יואב ירום (חניך מ''ד - איבד נטסטיק)</t>
  </si>
  <si>
    <t>1 - דרור שלום (לא החזיר ..)</t>
  </si>
  <si>
    <t>מדריכים (6)</t>
  </si>
  <si>
    <t>1 - עודד שמלא</t>
  </si>
  <si>
    <t>1 - משה יהלומי</t>
  </si>
  <si>
    <t>1 - שמוליק וייס</t>
  </si>
  <si>
    <t>1 - אלי בר און</t>
  </si>
  <si>
    <t>1 - ענת שטרן</t>
  </si>
  <si>
    <t>1 - חיים וקסמן</t>
  </si>
  <si>
    <t>סגל (6)</t>
  </si>
  <si>
    <t>1 - מתן אור</t>
  </si>
  <si>
    <t>1 - צביה חשמונאי (מתן אור)</t>
  </si>
  <si>
    <t>1 - גלעד אקרמן (לש אלוף)</t>
  </si>
  <si>
    <t>1 - יוליה אגייבה</t>
  </si>
  <si>
    <t>1 - נאוה גרוסמן</t>
  </si>
  <si>
    <t>1 - יונתן סיידה מרום</t>
  </si>
  <si>
    <t>חניכי מ''ה (2)</t>
  </si>
  <si>
    <t>1 - שני אורית (חניכה מ"ה)</t>
  </si>
  <si>
    <t>1 - Bains Hardeep (חניך מ"ה)</t>
  </si>
  <si>
    <t>** סה"כ 60 **</t>
  </si>
  <si>
    <t>רמ''ד קש''ח</t>
  </si>
  <si>
    <t>PHB8K3V0XV</t>
  </si>
  <si>
    <t>PHB8K3V0XC</t>
  </si>
  <si>
    <t>VNC3M41110</t>
  </si>
  <si>
    <t>Excel Doc&amp;AutoTable Made By Eldar Sasson</t>
  </si>
  <si>
    <t>ZTEMF710M</t>
  </si>
  <si>
    <t>ZTE; Bglobal</t>
  </si>
  <si>
    <t>MF710M</t>
  </si>
  <si>
    <t>ניהול ידע - אלון חן</t>
  </si>
  <si>
    <t>ZTEMF710M | נט-סטיק ZTE; Bglobal MF710M</t>
  </si>
  <si>
    <t>ZTEMF1900</t>
  </si>
  <si>
    <t>PHB8JD35P1</t>
  </si>
  <si>
    <t>PHB8JD35TR</t>
  </si>
  <si>
    <t>PHB8JD35VM</t>
  </si>
  <si>
    <t>2UA7111FPX</t>
  </si>
  <si>
    <t>2UA7111FQF</t>
  </si>
  <si>
    <t>חניך מ''ה - יניב אלאלוף</t>
  </si>
  <si>
    <t>לא מחוברת כרגע</t>
  </si>
  <si>
    <t>בלמ''ס</t>
  </si>
  <si>
    <t>סודי</t>
  </si>
  <si>
    <t>בשימוש הבינ''ל לסיורים</t>
  </si>
  <si>
    <t>---</t>
  </si>
  <si>
    <t>שביל החלב</t>
  </si>
  <si>
    <t>סודי  ** לא מופיע בשוברים</t>
  </si>
  <si>
    <t>בלמ''ס - בארון תקשורת (קבצי מב''ל)</t>
  </si>
  <si>
    <t>--- בארון</t>
  </si>
  <si>
    <t>בלמ"ס</t>
  </si>
  <si>
    <t>מסך לפרמוטים</t>
  </si>
  <si>
    <t>תקין, בלמ''ס, ללא יוזר U</t>
  </si>
  <si>
    <t>בלמ''ס - * באפסנאות מול שלומי</t>
  </si>
  <si>
    <t>בלמ''ס טהור - אוניברסיטת חיפה</t>
  </si>
  <si>
    <t xml:space="preserve">הלפטופ אצל דרור שלום. </t>
  </si>
  <si>
    <t>חדש בקופסא בארון</t>
  </si>
  <si>
    <t>במגירה</t>
  </si>
  <si>
    <t>בלמ"ס - אנגלית</t>
  </si>
  <si>
    <t>בלמ"ס - עברית</t>
  </si>
  <si>
    <t>תקין</t>
  </si>
  <si>
    <t>STAND ALONE</t>
  </si>
  <si>
    <t>?</t>
  </si>
  <si>
    <t>קיים</t>
  </si>
  <si>
    <t>נלקח ע''י תקשוב פו''ם</t>
  </si>
  <si>
    <t>קצין תיאום והדרכה</t>
  </si>
  <si>
    <t>סגל - רפאל לרר</t>
  </si>
  <si>
    <r>
      <t xml:space="preserve">חניך מ''ה - טל כספי שבת </t>
    </r>
    <r>
      <rPr>
        <b/>
        <sz val="10"/>
        <color theme="1"/>
        <rFont val="Tahoma"/>
        <family val="2"/>
      </rPr>
      <t>(לא חתמה)</t>
    </r>
  </si>
  <si>
    <r>
      <t>חניך מ''ה - איילת ירוחם</t>
    </r>
    <r>
      <rPr>
        <b/>
        <sz val="10"/>
        <color theme="1"/>
        <rFont val="Tahoma"/>
        <family val="2"/>
      </rPr>
      <t xml:space="preserve"> (לא חתמה)</t>
    </r>
  </si>
  <si>
    <r>
      <t xml:space="preserve">חניך מ''ה - איילת ירוחם </t>
    </r>
    <r>
      <rPr>
        <b/>
        <sz val="10"/>
        <color theme="1"/>
        <rFont val="Tahoma"/>
        <family val="2"/>
      </rPr>
      <t>(לא חתמה)</t>
    </r>
  </si>
  <si>
    <t>סגל - טוביאס סיגל</t>
  </si>
  <si>
    <t>חניך מ''ה - ציפי ארז-סבטי</t>
  </si>
  <si>
    <t>מדור מחשב - מוגדר לM90</t>
  </si>
  <si>
    <t>מדור מחשב - בקופסא</t>
  </si>
  <si>
    <t>50264994G46W8</t>
  </si>
  <si>
    <t>** חתום באפסנאות מול מתן אור</t>
  </si>
  <si>
    <t>31965X220</t>
  </si>
  <si>
    <t>X220</t>
  </si>
  <si>
    <t>31965X220 | מחשב נייד Lenovo X220</t>
  </si>
  <si>
    <t>MG-36111</t>
  </si>
  <si>
    <t>2UA0210S39</t>
  </si>
  <si>
    <t>CNK51701T0</t>
  </si>
  <si>
    <t xml:space="preserve"> </t>
  </si>
  <si>
    <t>זוכה 7.5.18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</si>
</sst>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&quot;יום&quot;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  <font>
      <sz val="16"/>
      <color theme="1"/>
      <name val="Tahoma"/>
      <family val="2"/>
    </font>
    <font>
      <sz val="10"/>
      <color theme="1"/>
      <name val="Tahoma"/>
      <family val="2"/>
    </font>
    <font>
      <sz val="32"/>
      <color theme="4"/>
      <name val="Tahoma"/>
      <family val="2"/>
    </font>
    <font>
      <sz val="11"/>
      <color theme="1" tint="0.499984740745262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Tahoma"/>
    </font>
    <font>
      <sz val="9"/>
      <color theme="1"/>
      <name val="Tahoma"/>
    </font>
    <font>
      <b/>
      <sz val="10"/>
      <color theme="1"/>
      <name val="Tahoma"/>
      <family val="2"/>
    </font>
    <font>
      <b/>
      <sz val="10"/>
      <color theme="7" tint="-0.49998474074526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0" tint="-0.34998626667073579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right" readingOrder="2"/>
    </xf>
    <xf numFmtId="0" fontId="1" fillId="0" borderId="0" xfId="0" applyFont="1" applyAlignment="1" applyProtection="1">
      <alignment horizontal="right" readingOrder="2"/>
      <protection locked="0"/>
    </xf>
    <xf numFmtId="0" fontId="1" fillId="0" borderId="0" xfId="0" applyFont="1" applyAlignment="1" applyProtection="1">
      <alignment horizontal="right" readingOrder="2"/>
    </xf>
    <xf numFmtId="0" fontId="1" fillId="0" borderId="0" xfId="0" applyFont="1" applyAlignment="1" applyProtection="1">
      <alignment horizontal="right" indent="1" readingOrder="2"/>
      <protection locked="0"/>
    </xf>
    <xf numFmtId="0" fontId="1" fillId="0" borderId="0" xfId="0" applyFont="1" applyFill="1" applyAlignment="1" applyProtection="1">
      <alignment horizontal="right" indent="1" readingOrder="2"/>
      <protection locked="0"/>
    </xf>
    <xf numFmtId="0" fontId="1" fillId="0" borderId="0" xfId="0" applyFont="1" applyFill="1" applyAlignment="1" applyProtection="1">
      <alignment horizontal="right" indent="1" readingOrder="2"/>
    </xf>
    <xf numFmtId="0" fontId="1" fillId="0" borderId="0" xfId="0" applyFont="1" applyFill="1" applyBorder="1" applyAlignment="1" applyProtection="1">
      <alignment horizontal="right" indent="1" readingOrder="2"/>
      <protection locked="0"/>
    </xf>
    <xf numFmtId="0" fontId="1" fillId="0" borderId="0" xfId="0" applyFont="1" applyFill="1" applyBorder="1" applyAlignment="1" applyProtection="1">
      <alignment horizontal="right" indent="1" readingOrder="2"/>
    </xf>
    <xf numFmtId="0" fontId="3" fillId="0" borderId="0" xfId="0" applyFont="1" applyFill="1" applyBorder="1" applyAlignment="1" applyProtection="1">
      <alignment horizontal="right" vertical="center" indent="1" readingOrder="2"/>
    </xf>
    <xf numFmtId="0" fontId="4" fillId="0" borderId="0" xfId="0" applyFont="1" applyAlignment="1" applyProtection="1">
      <alignment vertical="center" wrapText="1" readingOrder="2"/>
      <protection locked="0"/>
    </xf>
    <xf numFmtId="0" fontId="4" fillId="0" borderId="0" xfId="0" applyFont="1" applyAlignment="1" applyProtection="1">
      <alignment vertical="center" wrapText="1" readingOrder="2"/>
    </xf>
    <xf numFmtId="0" fontId="1" fillId="0" borderId="0" xfId="0" applyFont="1" applyAlignment="1" applyProtection="1">
      <alignment horizontal="left" readingOrder="2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 readingOrder="2"/>
      <protection locked="0"/>
    </xf>
    <xf numFmtId="0" fontId="1" fillId="0" borderId="0" xfId="0" applyFont="1" applyFill="1" applyBorder="1" applyAlignment="1" applyProtection="1">
      <alignment horizontal="left" readingOrder="2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right" vertical="center" readingOrder="2"/>
    </xf>
    <xf numFmtId="0" fontId="2" fillId="0" borderId="0" xfId="0" applyFont="1" applyFill="1" applyBorder="1" applyAlignment="1" applyProtection="1">
      <alignment horizontal="center" vertical="center" readingOrder="2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readingOrder="2"/>
    </xf>
    <xf numFmtId="0" fontId="5" fillId="0" borderId="0" xfId="0" applyFont="1" applyAlignment="1" applyProtection="1">
      <alignment vertical="center" readingOrder="2"/>
      <protection locked="0"/>
    </xf>
    <xf numFmtId="0" fontId="5" fillId="0" borderId="0" xfId="0" applyFont="1" applyAlignment="1" applyProtection="1">
      <alignment vertical="center" readingOrder="2"/>
    </xf>
    <xf numFmtId="0" fontId="2" fillId="0" borderId="0" xfId="0" applyFont="1" applyFill="1" applyBorder="1" applyAlignment="1" applyProtection="1">
      <alignment horizontal="right" vertical="center" indent="1" readingOrder="2"/>
    </xf>
    <xf numFmtId="164" fontId="1" fillId="0" borderId="0" xfId="0" applyNumberFormat="1" applyFont="1" applyFill="1" applyBorder="1" applyAlignment="1" applyProtection="1">
      <alignment horizontal="right" indent="1" readingOrder="2"/>
    </xf>
    <xf numFmtId="0" fontId="1" fillId="0" borderId="0" xfId="0" applyNumberFormat="1" applyFont="1" applyAlignment="1" applyProtection="1">
      <alignment horizontal="right" readingOrder="2"/>
      <protection locked="0"/>
    </xf>
    <xf numFmtId="0" fontId="7" fillId="0" borderId="0" xfId="0" applyFont="1" applyAlignment="1" applyProtection="1">
      <alignment horizontal="right" readingOrder="2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readingOrder="2"/>
      <protection locked="0"/>
    </xf>
    <xf numFmtId="0" fontId="7" fillId="0" borderId="0" xfId="0" applyFont="1" applyFill="1" applyAlignment="1" applyProtection="1">
      <alignment horizontal="right" readingOrder="2"/>
      <protection locked="0"/>
    </xf>
    <xf numFmtId="0" fontId="7" fillId="0" borderId="0" xfId="0" applyNumberFormat="1" applyFont="1" applyFill="1" applyAlignment="1" applyProtection="1">
      <alignment horizontal="right" indent="1" readingOrder="2"/>
    </xf>
    <xf numFmtId="0" fontId="7" fillId="0" borderId="0" xfId="0" applyFont="1" applyFill="1" applyAlignment="1" applyProtection="1">
      <alignment horizontal="right" indent="1" readingOrder="2"/>
      <protection locked="0"/>
    </xf>
    <xf numFmtId="0" fontId="7" fillId="0" borderId="0" xfId="0" applyFont="1" applyAlignment="1" applyProtection="1">
      <alignment horizontal="right" indent="1" readingOrder="2"/>
      <protection locked="0"/>
    </xf>
    <xf numFmtId="0" fontId="1" fillId="0" borderId="0" xfId="0" applyNumberFormat="1" applyFont="1" applyFill="1" applyAlignment="1" applyProtection="1">
      <alignment horizontal="right" indent="1" readingOrder="2"/>
    </xf>
    <xf numFmtId="164" fontId="1" fillId="0" borderId="0" xfId="0" applyNumberFormat="1" applyFont="1" applyAlignment="1" applyProtection="1">
      <alignment horizontal="right" indent="1" readingOrder="2"/>
    </xf>
    <xf numFmtId="0" fontId="1" fillId="0" borderId="0" xfId="0" applyFont="1" applyFill="1" applyAlignment="1" applyProtection="1">
      <alignment horizontal="right" readingOrder="2"/>
      <protection locked="0"/>
    </xf>
    <xf numFmtId="0" fontId="6" fillId="0" borderId="0" xfId="0" applyNumberFormat="1" applyFont="1" applyFill="1" applyBorder="1" applyAlignment="1" applyProtection="1">
      <alignment horizontal="left" indent="1" readingOrder="1"/>
      <protection locked="0"/>
    </xf>
    <xf numFmtId="0" fontId="8" fillId="0" borderId="0" xfId="0" applyNumberFormat="1" applyFont="1" applyFill="1" applyAlignment="1" applyProtection="1">
      <alignment horizontal="left" indent="1" readingOrder="1"/>
      <protection locked="0"/>
    </xf>
    <xf numFmtId="0" fontId="6" fillId="0" borderId="0" xfId="0" applyNumberFormat="1" applyFont="1" applyFill="1" applyAlignment="1" applyProtection="1">
      <alignment horizontal="left" indent="1" readingOrder="1"/>
      <protection locked="0"/>
    </xf>
    <xf numFmtId="0" fontId="2" fillId="0" borderId="0" xfId="0" applyFont="1" applyFill="1" applyBorder="1" applyAlignment="1" applyProtection="1">
      <alignment horizontal="right" vertical="center" indent="1" readingOrder="1"/>
    </xf>
    <xf numFmtId="14" fontId="3" fillId="0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>
      <alignment readingOrder="2"/>
    </xf>
    <xf numFmtId="0" fontId="0" fillId="0" borderId="0" xfId="0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10" fillId="0" borderId="0" xfId="0" applyFont="1" applyAlignment="1">
      <alignment readingOrder="2"/>
    </xf>
    <xf numFmtId="0" fontId="11" fillId="0" borderId="0" xfId="0" applyFont="1" applyAlignment="1" applyProtection="1">
      <alignment horizontal="right" readingOrder="2"/>
      <protection locked="0"/>
    </xf>
    <xf numFmtId="0" fontId="12" fillId="0" borderId="0" xfId="0" applyNumberFormat="1" applyFont="1" applyFill="1" applyAlignment="1" applyProtection="1">
      <alignment horizontal="right" indent="1" readingOrder="2"/>
    </xf>
    <xf numFmtId="0" fontId="12" fillId="0" borderId="0" xfId="0" applyFont="1" applyAlignment="1" applyProtection="1">
      <alignment horizontal="right" indent="1" readingOrder="2"/>
      <protection locked="0"/>
    </xf>
    <xf numFmtId="0" fontId="13" fillId="0" borderId="0" xfId="0" applyNumberFormat="1" applyFont="1" applyFill="1" applyAlignment="1" applyProtection="1">
      <alignment horizontal="left" indent="1" readingOrder="1"/>
      <protection locked="0"/>
    </xf>
    <xf numFmtId="0" fontId="14" fillId="0" borderId="0" xfId="0" applyNumberFormat="1" applyFont="1" applyFill="1" applyAlignment="1" applyProtection="1">
      <alignment horizontal="right" indent="1" readingOrder="2"/>
    </xf>
    <xf numFmtId="0" fontId="15" fillId="0" borderId="0" xfId="0" applyNumberFormat="1" applyFont="1" applyFill="1" applyAlignment="1" applyProtection="1">
      <alignment horizontal="left" indent="1" readingOrder="1"/>
      <protection locked="0"/>
    </xf>
    <xf numFmtId="0" fontId="1" fillId="0" borderId="0" xfId="0" applyFont="1"/>
    <xf numFmtId="14" fontId="3" fillId="0" borderId="0" xfId="0" applyNumberFormat="1" applyFont="1" applyFill="1" applyBorder="1" applyAlignment="1" applyProtection="1">
      <alignment horizontal="right" indent="1" readingOrder="2"/>
      <protection locked="0"/>
    </xf>
    <xf numFmtId="14" fontId="3" fillId="0" borderId="0" xfId="0" applyNumberFormat="1" applyFont="1" applyAlignment="1" applyProtection="1">
      <alignment horizontal="right" indent="1" readingOrder="2"/>
      <protection locked="0"/>
    </xf>
    <xf numFmtId="0" fontId="16" fillId="0" borderId="0" xfId="0" applyNumberFormat="1" applyFont="1" applyFill="1" applyAlignment="1" applyProtection="1">
      <alignment horizontal="right" indent="1" readingOrder="2"/>
    </xf>
    <xf numFmtId="0" fontId="16" fillId="0" borderId="0" xfId="0" applyFont="1" applyFill="1" applyBorder="1" applyAlignment="1" applyProtection="1">
      <alignment horizontal="right" readingOrder="2"/>
      <protection locked="0"/>
    </xf>
    <xf numFmtId="0" fontId="16" fillId="0" borderId="0" xfId="0" applyFont="1" applyAlignment="1" applyProtection="1">
      <alignment horizontal="right" readingOrder="2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 readingOrder="2"/>
      <protection locked="0"/>
    </xf>
    <xf numFmtId="0" fontId="16" fillId="0" borderId="0" xfId="0" applyFont="1" applyFill="1" applyAlignment="1" applyProtection="1">
      <alignment horizontal="right" readingOrder="2"/>
      <protection locked="0"/>
    </xf>
    <xf numFmtId="0" fontId="16" fillId="0" borderId="0" xfId="0" applyFont="1" applyFill="1" applyAlignment="1" applyProtection="1">
      <alignment horizontal="right" indent="1" readingOrder="2"/>
      <protection locked="0"/>
    </xf>
    <xf numFmtId="0" fontId="17" fillId="0" borderId="0" xfId="0" applyNumberFormat="1" applyFont="1" applyFill="1" applyAlignment="1" applyProtection="1">
      <alignment horizontal="left" indent="1" readingOrder="1"/>
      <protection locked="0"/>
    </xf>
    <xf numFmtId="0" fontId="0" fillId="0" borderId="0" xfId="0" applyAlignment="1">
      <alignment wrapText="1"/>
    </xf>
    <xf numFmtId="14" fontId="18" fillId="0" borderId="0" xfId="0" applyNumberFormat="1" applyFont="1" applyAlignment="1" applyProtection="1">
      <alignment horizontal="right" indent="1" readingOrder="2"/>
      <protection locked="0"/>
    </xf>
    <xf numFmtId="14" fontId="19" fillId="0" borderId="0" xfId="0" applyNumberFormat="1" applyFont="1" applyAlignment="1" applyProtection="1">
      <alignment horizontal="right" indent="1" readingOrder="2"/>
      <protection locked="0"/>
    </xf>
    <xf numFmtId="14" fontId="20" fillId="0" borderId="0" xfId="0" applyNumberFormat="1" applyFont="1" applyAlignment="1" applyProtection="1">
      <alignment horizontal="right" indent="1" readingOrder="2"/>
      <protection locked="0"/>
    </xf>
    <xf numFmtId="14" fontId="21" fillId="0" borderId="0" xfId="0" applyNumberFormat="1" applyFont="1" applyAlignment="1" applyProtection="1">
      <alignment horizontal="right" indent="1" readingOrder="2"/>
      <protection locked="0"/>
    </xf>
    <xf numFmtId="0" fontId="22" fillId="0" borderId="0" xfId="0" applyFont="1" applyAlignment="1">
      <alignment horizontal="center" vertical="center" readingOrder="2"/>
    </xf>
    <xf numFmtId="14" fontId="5" fillId="0" borderId="0" xfId="0" applyNumberFormat="1" applyFont="1" applyAlignment="1" applyProtection="1">
      <alignment vertical="center" readingOrder="2"/>
    </xf>
    <xf numFmtId="14" fontId="1" fillId="0" borderId="0" xfId="0" applyNumberFormat="1" applyFont="1" applyAlignment="1" applyProtection="1">
      <alignment horizontal="right" readingOrder="2"/>
    </xf>
    <xf numFmtId="14" fontId="1" fillId="0" borderId="0" xfId="0" applyNumberFormat="1" applyFont="1" applyAlignment="1">
      <alignment horizontal="right" readingOrder="2"/>
    </xf>
    <xf numFmtId="14" fontId="2" fillId="0" borderId="0" xfId="0" applyNumberFormat="1" applyFont="1" applyFill="1" applyBorder="1" applyAlignment="1" applyProtection="1">
      <alignment horizontal="right" vertical="center" indent="1" readingOrder="2"/>
    </xf>
    <xf numFmtId="14" fontId="1" fillId="0" borderId="0" xfId="0" applyNumberFormat="1" applyFont="1" applyFill="1" applyBorder="1" applyAlignment="1" applyProtection="1">
      <alignment horizontal="right" indent="1" readingOrder="2"/>
    </xf>
    <xf numFmtId="14" fontId="1" fillId="0" borderId="0" xfId="0" applyNumberFormat="1" applyFont="1" applyAlignment="1" applyProtection="1">
      <alignment horizontal="right" indent="1" readingOrder="2"/>
    </xf>
    <xf numFmtId="14" fontId="16" fillId="0" borderId="0" xfId="0" applyNumberFormat="1" applyFont="1" applyFill="1" applyBorder="1" applyAlignment="1" applyProtection="1">
      <alignment horizontal="right" indent="1" readingOrder="2"/>
    </xf>
    <xf numFmtId="14" fontId="7" fillId="0" borderId="0" xfId="0" applyNumberFormat="1" applyFont="1" applyAlignment="1" applyProtection="1">
      <alignment horizontal="right" indent="1" readingOrder="2"/>
    </xf>
    <xf numFmtId="14" fontId="16" fillId="0" borderId="0" xfId="0" applyNumberFormat="1" applyFont="1" applyAlignment="1" applyProtection="1">
      <alignment horizontal="right" indent="1" readingOrder="2"/>
    </xf>
    <xf numFmtId="14" fontId="14" fillId="0" borderId="0" xfId="0" applyNumberFormat="1" applyFont="1" applyAlignment="1" applyProtection="1">
      <alignment horizontal="right" indent="1" readingOrder="2"/>
    </xf>
    <xf numFmtId="14" fontId="12" fillId="0" borderId="0" xfId="0" applyNumberFormat="1" applyFont="1" applyAlignment="1" applyProtection="1">
      <alignment horizontal="right" indent="1" readingOrder="2"/>
    </xf>
    <xf numFmtId="14" fontId="3" fillId="0" borderId="0" xfId="0" applyNumberFormat="1" applyFont="1" applyAlignment="1" applyProtection="1">
      <alignment horizontal="right" indent="1" readingOrder="2"/>
    </xf>
    <xf numFmtId="14" fontId="3" fillId="0" borderId="0" xfId="0" quotePrefix="1" applyNumberFormat="1" applyFont="1" applyFill="1" applyBorder="1" applyAlignment="1" applyProtection="1">
      <alignment horizontal="right" indent="1" readingOrder="2"/>
      <protection locked="0"/>
    </xf>
    <xf numFmtId="14" fontId="3" fillId="0" borderId="0" xfId="0" quotePrefix="1" applyNumberFormat="1" applyFont="1" applyAlignment="1" applyProtection="1">
      <alignment horizontal="right" indent="1" readingOrder="2"/>
      <protection locked="0"/>
    </xf>
    <xf numFmtId="14" fontId="23" fillId="0" borderId="0" xfId="0" applyNumberFormat="1" applyFont="1" applyAlignment="1" applyProtection="1">
      <alignment horizontal="right" indent="1" readingOrder="2"/>
      <protection locked="0"/>
    </xf>
    <xf numFmtId="14" fontId="3" fillId="0" borderId="0" xfId="0" applyNumberFormat="1" applyFont="1" applyFill="1" applyBorder="1" applyAlignment="1" applyProtection="1">
      <alignment horizontal="right" indent="1" readingOrder="2"/>
    </xf>
  </cellXfs>
  <cellStyles count="1">
    <cellStyle name="Normal" xfId="0" builtinId="0"/>
  </cellStyles>
  <dxfs count="64">
    <dxf>
      <font>
        <strike val="0"/>
        <outline val="0"/>
        <shadow val="0"/>
        <u val="none"/>
        <vertAlign val="baseline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lef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ahoma"/>
        <scheme val="none"/>
      </font>
      <alignment horizontal="center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color theme="1"/>
        <name val="Tahoma"/>
        <scheme val="none"/>
      </font>
      <alignment horizontal="right" vertical="bottom" textRotation="0" wrapText="0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ahoma"/>
        <scheme val="none"/>
      </font>
      <alignment horizontal="right" textRotation="0" wrapText="0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numFmt numFmtId="164" formatCode="0\ &quot;יום&quot;"/>
      <alignment horizontal="right" vertical="bottom" textRotation="0" wrapText="0" indent="1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numFmt numFmtId="19" formatCode="dd/mm/yyyy"/>
      <alignment horizontal="right" vertical="bottom" textRotation="0" wrapText="0" indent="1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d/mm/yyyy"/>
      <alignment horizontal="right" vertical="bottom" textRotation="0" wrapText="0" indent="1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1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bottom" textRotation="0" wrapText="0" indent="1" justifyLastLine="0" shrinkToFit="0" readingOrder="2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2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textRotation="0" justifyLastLine="0" shrinkToFit="0" readingOrder="2"/>
    </dxf>
    <dxf>
      <font>
        <strike val="0"/>
        <outline val="0"/>
        <shadow val="0"/>
        <u val="none"/>
        <vertAlign val="baseline"/>
        <sz val="16"/>
        <color theme="1"/>
        <name val="Tahoma"/>
        <scheme val="none"/>
      </font>
      <alignment horizontal="right" textRotation="0" justifyLastLine="0" shrinkToFit="0" readingOrder="2"/>
      <protection locked="1" hidden="0"/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Times New Roman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sz val="16"/>
        <color theme="5" tint="-0.24994659260841701"/>
        <name val="Times New Roman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4" defaultTableStyle="TableStyleMedium2" defaultPivotStyle="PivotStyleLight16">
    <tableStyle name="Employee Equipment Inventory" pivot="0" count="2">
      <tableStyleElement type="wholeTable" dxfId="63"/>
      <tableStyleElement type="headerRow" dxfId="62"/>
    </tableStyle>
    <tableStyle name="Employee Equipment Inventory 2" pivot="0" count="2">
      <tableStyleElement type="wholeTable" dxfId="61"/>
      <tableStyleElement type="headerRow" dxfId="60"/>
    </tableStyle>
    <tableStyle name="Employee Equipment Inventory Slicer" pivot="0" table="0" count="10">
      <tableStyleElement type="wholeTable" dxfId="59"/>
      <tableStyleElement type="headerRow" dxfId="58"/>
    </tableStyle>
    <tableStyle name="Employee Equipment Inventory Slicer 2" pivot="0" table="0" count="10">
      <tableStyleElement type="wholeTable" dxfId="57"/>
      <tableStyleElement type="headerRow" dxfId="56"/>
    </tableStyle>
  </tableStyles>
  <extLst>
    <ext xmlns:x14="http://schemas.microsoft.com/office/spreadsheetml/2009/9/main" uri="{46F421CA-312F-682f-3DD2-61675219B42D}">
      <x14:dxfs count="16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mployee Equipment Inventory 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Employee Equipment Inventory Slicer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483964</xdr:colOff>
      <xdr:row>2</xdr:row>
      <xdr:rowOff>11665</xdr:rowOff>
    </xdr:from>
    <xdr:ext cx="1097280" cy="264560"/>
    <xdr:sp macro="" textlink="">
      <xdr:nvSpPr>
        <xdr:cNvPr id="3" name="לחצן אפשרויות 2 טקסט" descr="&quot;&quot;" title="אפשרות 3 חודשים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9983057156" y="392665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algn="r" rtl="1"/>
          <a:r>
            <a:rPr lang="he-IL" sz="1100">
              <a:solidFill>
                <a:schemeClr val="accent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 חודשים</a:t>
          </a:r>
        </a:p>
      </xdr:txBody>
    </xdr:sp>
    <xdr:clientData/>
  </xdr:oneCellAnchor>
  <xdr:oneCellAnchor>
    <xdr:from>
      <xdr:col>3</xdr:col>
      <xdr:colOff>483964</xdr:colOff>
      <xdr:row>2</xdr:row>
      <xdr:rowOff>192079</xdr:rowOff>
    </xdr:from>
    <xdr:ext cx="1097280" cy="264560"/>
    <xdr:sp macro="" textlink="">
      <xdr:nvSpPr>
        <xdr:cNvPr id="5" name="לחצן אפשרויות 4 טקסט" descr="&quot;&quot;" title="אפשרות שנה אחת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9983057156" y="573079"/>
          <a:ext cx="1097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Ins="0" rtlCol="0" anchor="t">
          <a:noAutofit/>
        </a:bodyPr>
        <a:lstStyle/>
        <a:p>
          <a:pPr algn="r" rtl="1"/>
          <a:r>
            <a:rPr lang="he-IL" sz="1100">
              <a:solidFill>
                <a:schemeClr val="accent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שנה אחת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</xdr:row>
          <xdr:rowOff>57150</xdr:rowOff>
        </xdr:from>
        <xdr:to>
          <xdr:col>3</xdr:col>
          <xdr:colOff>1447800</xdr:colOff>
          <xdr:row>2</xdr:row>
          <xdr:rowOff>228600</xdr:rowOff>
        </xdr:to>
        <xdr:sp macro="" textlink="">
          <xdr:nvSpPr>
            <xdr:cNvPr id="1026" name="לחצן אפשרויות 2" descr="אפשרות 3 חודשים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</xdr:row>
          <xdr:rowOff>228600</xdr:rowOff>
        </xdr:from>
        <xdr:to>
          <xdr:col>3</xdr:col>
          <xdr:colOff>1447800</xdr:colOff>
          <xdr:row>2</xdr:row>
          <xdr:rowOff>409575</xdr:rowOff>
        </xdr:to>
        <xdr:sp macro="" textlink="">
          <xdr:nvSpPr>
            <xdr:cNvPr id="1028" name="לחצן אפשרויות 4" descr="אפשרות שנה אחת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0</xdr:colOff>
      <xdr:row>0</xdr:row>
      <xdr:rowOff>86344</xdr:rowOff>
    </xdr:from>
    <xdr:ext cx="2990849" cy="1190006"/>
    <xdr:sp macro="" textlink="">
      <xdr:nvSpPr>
        <xdr:cNvPr id="10" name="כותרת" descr="&quot;&quot;" title="מלאי ציוד עובדים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 flipH="1">
          <a:off x="9984085951" y="86344"/>
          <a:ext cx="2990849" cy="11900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>
            <a:lnSpc>
              <a:spcPts val="2800"/>
            </a:lnSpc>
          </a:pPr>
          <a:r>
            <a:rPr lang="he-IL" sz="32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מלאי </a:t>
          </a:r>
          <a:br>
            <a:rPr lang="he-IL" sz="32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he-IL" sz="32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ציוד </a:t>
          </a:r>
          <a:br>
            <a:rPr lang="he-IL" sz="32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he-IL" sz="32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מב''ל</a:t>
          </a:r>
          <a:endParaRPr lang="en-US" sz="3200" b="0">
            <a:solidFill>
              <a:schemeClr val="accent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absoluteAnchor>
    <xdr:pos x="9525" y="1285876"/>
    <xdr:ext cx="1724025" cy="2867024"/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1" name="מיקום">
              <a:extLst>
                <a:ext uri="{FF2B5EF4-FFF2-40B4-BE49-F238E27FC236}">
                  <a16:creationId xmlns=""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מיקום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40423925" y="1285876"/>
              <a:ext cx="1724025" cy="2867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נתמכים ב- Excel 2013 ואילך.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 fPrintsWithSheet="0"/>
  </xdr:absoluteAnchor>
  <xdr:absoluteAnchor>
    <xdr:pos x="1724025" y="219075"/>
    <xdr:ext cx="3419475" cy="3933825"/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2" name="מק''ט">
              <a:extLst>
                <a:ext uri="{FF2B5EF4-FFF2-40B4-BE49-F238E27FC236}">
                  <a16:creationId xmlns="" xmlns:a16="http://schemas.microsoft.com/office/drawing/2014/main" id="{00000000-0008-0000-00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מק''ט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7013975" y="219075"/>
              <a:ext cx="3419475" cy="3933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נתמכים ב- Excel 2013 ואילך.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absoluteAnchor>
  <xdr:oneCellAnchor>
    <xdr:from>
      <xdr:col>3</xdr:col>
      <xdr:colOff>1187824</xdr:colOff>
      <xdr:row>3</xdr:row>
      <xdr:rowOff>2129117</xdr:rowOff>
    </xdr:from>
    <xdr:ext cx="5927912" cy="810478"/>
    <xdr:sp macro="" textlink="">
      <xdr:nvSpPr>
        <xdr:cNvPr id="9" name="כותרת" descr="&quot;&quot;" title="מלאי ציוד עובדים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 flipH="1">
          <a:off x="11193970500" y="3193676"/>
          <a:ext cx="5927912" cy="8104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>
            <a:lnSpc>
              <a:spcPts val="2800"/>
            </a:lnSpc>
          </a:pPr>
          <a:r>
            <a:rPr lang="he-IL" sz="24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עדכון אחרון:</a:t>
          </a:r>
        </a:p>
        <a:p>
          <a:pPr algn="r" rtl="1">
            <a:lnSpc>
              <a:spcPts val="2800"/>
            </a:lnSpc>
          </a:pPr>
          <a:r>
            <a:rPr lang="en-US" sz="24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07/05/2018</a:t>
          </a:r>
          <a:r>
            <a:rPr lang="he-IL" sz="24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שעה </a:t>
          </a:r>
          <a:r>
            <a:rPr lang="en-US" sz="24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16:10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237272</xdr:rowOff>
    </xdr:from>
    <xdr:ext cx="8162925" cy="451406"/>
    <xdr:sp macro="" textlink="">
      <xdr:nvSpPr>
        <xdr:cNvPr id="2" name="כותרת" descr="רשימה של עובדים וציוד&#10;" title="כותרת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 flipH="1">
          <a:off x="9978913874" y="189647"/>
          <a:ext cx="8162925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>
            <a:lnSpc>
              <a:spcPts val="2800"/>
            </a:lnSpc>
          </a:pPr>
          <a:r>
            <a:rPr lang="he-IL" sz="24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r>
            <a:rPr lang="he-IL" sz="2000" b="0">
              <a:solidFill>
                <a:schemeClr val="accen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הגדרת מיקומים			הגדרת תיאור</a:t>
          </a:r>
          <a:endParaRPr lang="en-US" sz="2000" b="0">
            <a:solidFill>
              <a:schemeClr val="accent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ASSIGNED_TO" sourceName="מיקום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מק__ט" sourceName="מק''ט + תיאור הפריט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מיקום" cache="Slicer_ASSIGNED_TO" caption="מיקום" style="Employee Equipment Inventory Slicer" rowHeight="241300"/>
  <slicer name="מק''ט" cache="Slicer_מק__ט" caption="מק''ט + תיאור הפריט" startItem="7" style="Employee Equipment Inventory Slicer 2" rowHeight="241300"/>
</slicers>
</file>

<file path=xl/tables/table1.xml><?xml version="1.0" encoding="utf-8"?>
<table xmlns="http://schemas.openxmlformats.org/spreadsheetml/2006/main" id="1" name="tblEquipmentInventory" displayName="tblEquipmentInventory" ref="B5:H289" totalsRowShown="0" headerRowDxfId="18" dataDxfId="17">
  <autoFilter ref="B5:H289"/>
  <sortState ref="B6:H289">
    <sortCondition ref="C5:C289"/>
  </sortState>
  <tableColumns count="7">
    <tableColumn id="3" name="מס''ד" dataDxfId="16">
      <calculatedColumnFormula>"#"&amp;ROW()-5</calculatedColumnFormula>
    </tableColumn>
    <tableColumn id="2" name="מק''ט + תיאור הפריט" dataDxfId="15"/>
    <tableColumn id="1" name="מיקום" dataDxfId="14"/>
    <tableColumn id="7" name="סריאל" dataDxfId="13"/>
    <tableColumn id="4" name="הערות" dataDxfId="12"/>
    <tableColumn id="6" name="ת. קבלה" dataDxfId="11"/>
    <tableColumn id="5" name="משך" dataDxfId="10">
      <calculatedColumnFormula>IF(tblEquipmentInventory[[#This Row],[ת. קבלה]]&lt;&gt;"",TODAY()-tblEquipmentInventory[[#This Row],[ת. קבלה]],"")</calculatedColumnFormula>
    </tableColumn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עובדים ציוד " altTextSummary="List of equipment assigned to each employee along with Item Name, Equipment ID, Issue Date, and Age of Item."/>
    </ext>
  </extLst>
</table>
</file>

<file path=xl/tables/table2.xml><?xml version="1.0" encoding="utf-8"?>
<table xmlns="http://schemas.openxmlformats.org/spreadsheetml/2006/main" id="2" name="tblMikum" displayName="tblMikum" ref="B3:B35" totalsRowShown="0" headerRowDxfId="9" dataDxfId="8">
  <autoFilter ref="B3:B35"/>
  <sortState ref="B4:B35">
    <sortCondition ref="B3:B35"/>
  </sortState>
  <tableColumns count="1">
    <tableColumn id="1" name="מיקומים" dataDxfId="7"/>
  </tableColumns>
  <tableStyleInfo name="Employee Equipment Inventory 2" showFirstColumn="0" showLastColumn="0" showRowStripes="1" showColumnStripes="0"/>
  <extLst>
    <ext xmlns:x14="http://schemas.microsoft.com/office/spreadsheetml/2009/9/main" uri="{504A1905-F514-4f6f-8877-14C23A59335A}">
      <x14:table altText="עובדים" altTextSummary="רשימה של שמות עובדים עבור הרשימה הנפתחת בגיליון 'מלאי ציוד'."/>
    </ext>
  </extLst>
</table>
</file>

<file path=xl/tables/table3.xml><?xml version="1.0" encoding="utf-8"?>
<table xmlns="http://schemas.openxmlformats.org/spreadsheetml/2006/main" id="3" name="tblMakat" displayName="tblMakat" ref="D3:H73" totalsRowShown="0" headerRowDxfId="6" dataDxfId="5">
  <autoFilter ref="D3:H73"/>
  <sortState ref="D4:H73">
    <sortCondition ref="D3:D73"/>
  </sortState>
  <tableColumns count="5">
    <tableColumn id="1" name="מק''ט" dataDxfId="4"/>
    <tableColumn id="2" name="סוג" dataDxfId="3"/>
    <tableColumn id="3" name="חברה" dataDxfId="2"/>
    <tableColumn id="4" name="דגם" dataDxfId="1"/>
    <tableColumn id="6" name="תיאור מלא (לא לעריכה !)" dataDxfId="0">
      <calculatedColumnFormula>INDEX(הגדרות!D:D,0,0)&amp;" | "&amp;INDEX(הגדרות!E:E,0,0)&amp;" "&amp;INDEX(הגדרות!F:F,0,0)&amp;" "&amp;INDEX(הגדרות!G:G,0,0)</calculatedColumnFormula>
    </tableColumn>
  </tableColumns>
  <tableStyleInfo name="Employee Equipment Inventory 2" showFirstColumn="0" showLastColumn="0" showRowStripes="1" showColumnStripes="0"/>
  <extLst>
    <ext xmlns:x14="http://schemas.microsoft.com/office/spreadsheetml/2009/9/main" uri="{504A1905-F514-4f6f-8877-14C23A59335A}">
      <x14:table altText="פריטים" altTextSummary="רשימה של פריטי מלאי זמינים, כגון מחשב שולחני, מדפסת הזרקת דיו, כיסא, לוח לבן ועוד._x000d__x000a_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>
    <tabColor theme="4"/>
    <pageSetUpPr fitToPage="1"/>
  </sheetPr>
  <dimension ref="B1:J348"/>
  <sheetViews>
    <sheetView showGridLines="0" rightToLeft="1" tabSelected="1" topLeftCell="A13" zoomScale="70" zoomScaleNormal="70" workbookViewId="0">
      <selection activeCell="J60" sqref="J60"/>
    </sheetView>
  </sheetViews>
  <sheetFormatPr defaultRowHeight="14.25" x14ac:dyDescent="0.2"/>
  <cols>
    <col min="1" max="1" width="2.875" style="1" customWidth="1"/>
    <col min="2" max="2" width="7.5" style="3" customWidth="1"/>
    <col min="3" max="3" width="42.875" style="2" customWidth="1"/>
    <col min="4" max="4" width="26.125" style="2" customWidth="1"/>
    <col min="5" max="5" width="25.625" style="2" customWidth="1"/>
    <col min="6" max="6" width="32" style="2" customWidth="1"/>
    <col min="7" max="7" width="15.625" style="69" customWidth="1"/>
    <col min="8" max="8" width="12.125" style="3" customWidth="1"/>
    <col min="11" max="16384" width="9" style="1"/>
  </cols>
  <sheetData>
    <row r="1" spans="2:10" ht="28.5" customHeight="1" x14ac:dyDescent="0.2">
      <c r="B1" s="11"/>
      <c r="C1" s="10"/>
      <c r="E1" s="21"/>
      <c r="F1" s="21"/>
      <c r="G1" s="68"/>
      <c r="H1" s="22"/>
      <c r="I1" s="1"/>
      <c r="J1" s="1"/>
    </row>
    <row r="2" spans="2:10" ht="18" customHeight="1" x14ac:dyDescent="0.2">
      <c r="B2" s="11"/>
      <c r="C2" s="10"/>
      <c r="E2" s="1"/>
      <c r="F2" s="67" t="s">
        <v>518</v>
      </c>
      <c r="H2" s="1"/>
      <c r="I2" s="1"/>
      <c r="J2" s="1"/>
    </row>
    <row r="3" spans="2:10" ht="38.25" customHeight="1" x14ac:dyDescent="0.2">
      <c r="B3" s="11"/>
      <c r="C3" s="10"/>
      <c r="E3" s="1"/>
      <c r="F3" s="1"/>
      <c r="G3" s="70"/>
      <c r="H3" s="1"/>
      <c r="I3" s="1"/>
      <c r="J3" s="1"/>
    </row>
    <row r="4" spans="2:10" ht="264.75" customHeight="1" x14ac:dyDescent="0.2">
      <c r="I4" s="1"/>
      <c r="J4" s="1"/>
    </row>
    <row r="5" spans="2:10" ht="39.75" customHeight="1" x14ac:dyDescent="0.2">
      <c r="B5" s="9" t="s">
        <v>32</v>
      </c>
      <c r="C5" s="23" t="s">
        <v>31</v>
      </c>
      <c r="D5" s="23" t="s">
        <v>30</v>
      </c>
      <c r="E5" s="39" t="s">
        <v>86</v>
      </c>
      <c r="F5" s="23" t="s">
        <v>301</v>
      </c>
      <c r="G5" s="71" t="s">
        <v>183</v>
      </c>
      <c r="H5" s="23" t="s">
        <v>184</v>
      </c>
      <c r="I5" s="1"/>
      <c r="J5" s="1"/>
    </row>
    <row r="6" spans="2:10" x14ac:dyDescent="0.2">
      <c r="B6" s="8" t="str">
        <f t="shared" ref="B6:B69" si="0">"#"&amp;ROW()-5</f>
        <v>#1</v>
      </c>
      <c r="C6" s="7" t="s">
        <v>29</v>
      </c>
      <c r="D6" s="4" t="s">
        <v>375</v>
      </c>
      <c r="E6" s="36" t="s">
        <v>315</v>
      </c>
      <c r="F6" s="52" t="s">
        <v>540</v>
      </c>
      <c r="G6" s="72"/>
      <c r="H6" s="24" t="str">
        <f ca="1">IF(tblEquipmentInventory[[#This Row],[ת. קבלה]]&lt;&gt;"",TODAY()-tblEquipmentInventory[[#This Row],[ת. קבלה]],"")</f>
        <v/>
      </c>
      <c r="I6" s="1"/>
      <c r="J6" s="1"/>
    </row>
    <row r="7" spans="2:10" x14ac:dyDescent="0.2">
      <c r="B7" s="8" t="str">
        <f t="shared" si="0"/>
        <v>#2</v>
      </c>
      <c r="C7" s="7" t="s">
        <v>29</v>
      </c>
      <c r="D7" s="7" t="s">
        <v>374</v>
      </c>
      <c r="E7" s="36" t="s">
        <v>87</v>
      </c>
      <c r="F7" s="52" t="s">
        <v>532</v>
      </c>
      <c r="G7" s="72"/>
      <c r="H7" s="24" t="str">
        <f ca="1">IF(tblEquipmentInventory[[#This Row],[ת. קבלה]]&lt;&gt;"",TODAY()-tblEquipmentInventory[[#This Row],[ת. קבלה]],"")</f>
        <v/>
      </c>
      <c r="I7" s="1"/>
      <c r="J7" s="1"/>
    </row>
    <row r="8" spans="2:10" x14ac:dyDescent="0.2">
      <c r="B8" s="8" t="str">
        <f t="shared" si="0"/>
        <v>#3</v>
      </c>
      <c r="C8" s="7" t="s">
        <v>28</v>
      </c>
      <c r="D8" s="7" t="s">
        <v>369</v>
      </c>
      <c r="E8" s="36" t="s">
        <v>89</v>
      </c>
      <c r="F8" s="52" t="s">
        <v>533</v>
      </c>
      <c r="G8" s="72"/>
      <c r="H8" s="24" t="str">
        <f ca="1">IF(tblEquipmentInventory[[#This Row],[ת. קבלה]]&lt;&gt;"",TODAY()-tblEquipmentInventory[[#This Row],[ת. קבלה]],"")</f>
        <v/>
      </c>
      <c r="I8" s="1"/>
      <c r="J8" s="1"/>
    </row>
    <row r="9" spans="2:10" x14ac:dyDescent="0.2">
      <c r="B9" s="8" t="str">
        <f t="shared" si="0"/>
        <v>#4</v>
      </c>
      <c r="C9" s="7" t="s">
        <v>28</v>
      </c>
      <c r="D9" s="4" t="s">
        <v>441</v>
      </c>
      <c r="E9" s="36" t="s">
        <v>90</v>
      </c>
      <c r="F9" s="52" t="s">
        <v>532</v>
      </c>
      <c r="G9" s="72"/>
      <c r="H9" s="24" t="str">
        <f ca="1">IF(tblEquipmentInventory[[#This Row],[ת. קבלה]]&lt;&gt;"",TODAY()-tblEquipmentInventory[[#This Row],[ת. קבלה]],"")</f>
        <v/>
      </c>
      <c r="I9" s="1"/>
      <c r="J9" s="1"/>
    </row>
    <row r="10" spans="2:10" x14ac:dyDescent="0.2">
      <c r="B10" s="8" t="str">
        <f t="shared" si="0"/>
        <v>#5</v>
      </c>
      <c r="C10" s="7" t="s">
        <v>28</v>
      </c>
      <c r="D10" s="7" t="s">
        <v>379</v>
      </c>
      <c r="E10" s="36" t="s">
        <v>88</v>
      </c>
      <c r="F10" s="52" t="s">
        <v>533</v>
      </c>
      <c r="G10" s="72"/>
      <c r="H10" s="24" t="str">
        <f ca="1">IF(tblEquipmentInventory[[#This Row],[ת. קבלה]]&lt;&gt;"",TODAY()-tblEquipmentInventory[[#This Row],[ת. קבלה]],"")</f>
        <v/>
      </c>
      <c r="I10" s="1"/>
      <c r="J10" s="1"/>
    </row>
    <row r="11" spans="2:10" x14ac:dyDescent="0.2">
      <c r="B11" s="8" t="str">
        <f t="shared" si="0"/>
        <v>#6</v>
      </c>
      <c r="C11" s="7" t="s">
        <v>27</v>
      </c>
      <c r="D11" s="7" t="s">
        <v>392</v>
      </c>
      <c r="E11" s="36" t="s">
        <v>92</v>
      </c>
      <c r="F11" s="52" t="s">
        <v>533</v>
      </c>
      <c r="G11" s="72"/>
      <c r="H11" s="24" t="str">
        <f ca="1">IF(tblEquipmentInventory[[#This Row],[ת. קבלה]]&lt;&gt;"",TODAY()-tblEquipmentInventory[[#This Row],[ת. קבלה]],"")</f>
        <v/>
      </c>
      <c r="I11" s="1"/>
      <c r="J11" s="1"/>
    </row>
    <row r="12" spans="2:10" x14ac:dyDescent="0.2">
      <c r="B12" s="8" t="str">
        <f t="shared" si="0"/>
        <v>#7</v>
      </c>
      <c r="C12" s="7" t="s">
        <v>27</v>
      </c>
      <c r="D12" s="7" t="s">
        <v>63</v>
      </c>
      <c r="E12" s="36" t="s">
        <v>91</v>
      </c>
      <c r="F12" s="52" t="s">
        <v>540</v>
      </c>
      <c r="G12" s="72"/>
      <c r="H12" s="24" t="str">
        <f ca="1">IF(tblEquipmentInventory[[#This Row],[ת. קבלה]]&lt;&gt;"",TODAY()-tblEquipmentInventory[[#This Row],[ת. קבלה]],"")</f>
        <v/>
      </c>
      <c r="I12" s="1"/>
      <c r="J12" s="1"/>
    </row>
    <row r="13" spans="2:10" x14ac:dyDescent="0.2">
      <c r="B13" s="8" t="str">
        <f t="shared" si="0"/>
        <v>#8</v>
      </c>
      <c r="C13" s="7" t="s">
        <v>27</v>
      </c>
      <c r="D13" s="4" t="s">
        <v>440</v>
      </c>
      <c r="E13" s="36" t="s">
        <v>311</v>
      </c>
      <c r="F13" s="52" t="s">
        <v>532</v>
      </c>
      <c r="G13" s="72"/>
      <c r="H13" s="24" t="str">
        <f ca="1">IF(tblEquipmentInventory[[#This Row],[ת. קבלה]]&lt;&gt;"",TODAY()-tblEquipmentInventory[[#This Row],[ת. קבלה]],"")</f>
        <v/>
      </c>
      <c r="I13" s="1"/>
      <c r="J13" s="1"/>
    </row>
    <row r="14" spans="2:10" x14ac:dyDescent="0.2">
      <c r="B14" s="8" t="str">
        <f t="shared" si="0"/>
        <v>#9</v>
      </c>
      <c r="C14" s="7" t="s">
        <v>26</v>
      </c>
      <c r="D14" s="7" t="s">
        <v>390</v>
      </c>
      <c r="E14" s="36" t="s">
        <v>302</v>
      </c>
      <c r="F14" s="52" t="s">
        <v>531</v>
      </c>
      <c r="G14" s="72"/>
      <c r="H14" s="24" t="str">
        <f ca="1">IF(tblEquipmentInventory[[#This Row],[ת. קבלה]]&lt;&gt;"",TODAY()-tblEquipmentInventory[[#This Row],[ת. קבלה]],"")</f>
        <v/>
      </c>
      <c r="I14" s="1"/>
      <c r="J14" s="1"/>
    </row>
    <row r="15" spans="2:10" x14ac:dyDescent="0.2">
      <c r="B15" s="8" t="str">
        <f t="shared" si="0"/>
        <v>#10</v>
      </c>
      <c r="C15" s="7" t="s">
        <v>26</v>
      </c>
      <c r="D15" s="7" t="s">
        <v>370</v>
      </c>
      <c r="E15" s="36" t="s">
        <v>93</v>
      </c>
      <c r="F15" s="52" t="s">
        <v>532</v>
      </c>
      <c r="G15" s="72"/>
      <c r="H15" s="24" t="str">
        <f ca="1">IF(tblEquipmentInventory[[#This Row],[ת. קבלה]]&lt;&gt;"",TODAY()-tblEquipmentInventory[[#This Row],[ת. קבלה]],"")</f>
        <v/>
      </c>
      <c r="I15" s="1"/>
      <c r="J15" s="1"/>
    </row>
    <row r="16" spans="2:10" x14ac:dyDescent="0.2">
      <c r="B16" s="49" t="str">
        <f t="shared" si="0"/>
        <v>#11</v>
      </c>
      <c r="C16" s="7" t="s">
        <v>26</v>
      </c>
      <c r="D16" s="4" t="s">
        <v>372</v>
      </c>
      <c r="E16" s="50" t="s">
        <v>368</v>
      </c>
      <c r="F16" s="53" t="s">
        <v>533</v>
      </c>
      <c r="G16" s="77"/>
      <c r="H16" s="24" t="str">
        <f ca="1">IF(tblEquipmentInventory[[#This Row],[ת. קבלה]]&lt;&gt;"",TODAY()-tblEquipmentInventory[[#This Row],[ת. קבלה]],"")</f>
        <v/>
      </c>
      <c r="I16" s="1"/>
      <c r="J16" s="1"/>
    </row>
    <row r="17" spans="2:10" x14ac:dyDescent="0.2">
      <c r="B17" s="33" t="str">
        <f t="shared" si="0"/>
        <v>#12</v>
      </c>
      <c r="C17" s="5" t="s">
        <v>169</v>
      </c>
      <c r="D17" s="4" t="s">
        <v>555</v>
      </c>
      <c r="E17" s="38" t="s">
        <v>170</v>
      </c>
      <c r="F17" s="53" t="s">
        <v>533</v>
      </c>
      <c r="G17" s="73"/>
      <c r="H17" s="24" t="str">
        <f ca="1">IF(tblEquipmentInventory[[#This Row],[ת. קבלה]]&lt;&gt;"",TODAY()-tblEquipmentInventory[[#This Row],[ת. קבלה]],"")</f>
        <v/>
      </c>
      <c r="I17" s="1"/>
      <c r="J17" s="1"/>
    </row>
    <row r="18" spans="2:10" x14ac:dyDescent="0.2">
      <c r="B18" s="33" t="str">
        <f t="shared" si="0"/>
        <v>#13</v>
      </c>
      <c r="C18" s="5" t="s">
        <v>361</v>
      </c>
      <c r="D18" s="4" t="s">
        <v>66</v>
      </c>
      <c r="E18" s="38"/>
      <c r="F18" s="53" t="s">
        <v>398</v>
      </c>
      <c r="G18" s="73"/>
      <c r="H18" s="24" t="str">
        <f ca="1">IF(tblEquipmentInventory[[#This Row],[ת. קבלה]]&lt;&gt;"",TODAY()-tblEquipmentInventory[[#This Row],[ת. קבלה]],"")</f>
        <v/>
      </c>
      <c r="I18" s="1"/>
      <c r="J18" s="1"/>
    </row>
    <row r="19" spans="2:10" x14ac:dyDescent="0.2">
      <c r="B19" s="33" t="str">
        <f t="shared" si="0"/>
        <v>#14</v>
      </c>
      <c r="C19" s="5" t="s">
        <v>361</v>
      </c>
      <c r="D19" s="4" t="s">
        <v>377</v>
      </c>
      <c r="E19" s="38"/>
      <c r="F19" s="53" t="s">
        <v>546</v>
      </c>
      <c r="G19" s="73"/>
      <c r="H19" s="24" t="str">
        <f ca="1">IF(tblEquipmentInventory[[#This Row],[ת. קבלה]]&lt;&gt;"",TODAY()-tblEquipmentInventory[[#This Row],[ת. קבלה]],"")</f>
        <v/>
      </c>
      <c r="I19" s="1"/>
      <c r="J19" s="1"/>
    </row>
    <row r="20" spans="2:10" x14ac:dyDescent="0.2">
      <c r="B20" s="33" t="str">
        <f t="shared" si="0"/>
        <v>#15</v>
      </c>
      <c r="C20" s="5" t="s">
        <v>361</v>
      </c>
      <c r="D20" s="4" t="s">
        <v>377</v>
      </c>
      <c r="E20" s="38"/>
      <c r="F20" s="53" t="s">
        <v>546</v>
      </c>
      <c r="G20" s="73"/>
      <c r="H20" s="24" t="str">
        <f ca="1">IF(tblEquipmentInventory[[#This Row],[ת. קבלה]]&lt;&gt;"",TODAY()-tblEquipmentInventory[[#This Row],[ת. קבלה]],"")</f>
        <v/>
      </c>
      <c r="I20" s="1"/>
      <c r="J20" s="1"/>
    </row>
    <row r="21" spans="2:10" x14ac:dyDescent="0.2">
      <c r="B21" s="33" t="str">
        <f t="shared" si="0"/>
        <v>#16</v>
      </c>
      <c r="C21" s="5" t="s">
        <v>361</v>
      </c>
      <c r="D21" s="4" t="s">
        <v>377</v>
      </c>
      <c r="E21" s="38"/>
      <c r="F21" s="53" t="s">
        <v>546</v>
      </c>
      <c r="G21" s="73"/>
      <c r="H21" s="24" t="str">
        <f ca="1">IF(tblEquipmentInventory[[#This Row],[ת. קבלה]]&lt;&gt;"",TODAY()-tblEquipmentInventory[[#This Row],[ת. קבלה]],"")</f>
        <v/>
      </c>
      <c r="I21" s="1"/>
      <c r="J21" s="1"/>
    </row>
    <row r="22" spans="2:10" x14ac:dyDescent="0.2">
      <c r="B22" s="8" t="str">
        <f t="shared" si="0"/>
        <v>#17</v>
      </c>
      <c r="C22" s="7" t="s">
        <v>305</v>
      </c>
      <c r="D22" s="7" t="s">
        <v>73</v>
      </c>
      <c r="E22" s="36" t="s">
        <v>94</v>
      </c>
      <c r="F22" s="52" t="s">
        <v>532</v>
      </c>
      <c r="G22" s="72"/>
      <c r="H22" s="24" t="str">
        <f ca="1">IF(tblEquipmentInventory[[#This Row],[ת. קבלה]]&lt;&gt;"",TODAY()-tblEquipmentInventory[[#This Row],[ת. קבלה]],"")</f>
        <v/>
      </c>
      <c r="I22" s="1"/>
      <c r="J22" s="1"/>
    </row>
    <row r="23" spans="2:10" x14ac:dyDescent="0.2">
      <c r="B23" s="8" t="str">
        <f t="shared" si="0"/>
        <v>#18</v>
      </c>
      <c r="C23" s="7" t="s">
        <v>305</v>
      </c>
      <c r="D23" s="7" t="s">
        <v>374</v>
      </c>
      <c r="E23" s="36" t="s">
        <v>95</v>
      </c>
      <c r="F23" s="52" t="s">
        <v>533</v>
      </c>
      <c r="G23" s="72"/>
      <c r="H23" s="24" t="str">
        <f ca="1">IF(tblEquipmentInventory[[#This Row],[ת. קבלה]]&lt;&gt;"",TODAY()-tblEquipmentInventory[[#This Row],[ת. קבלה]],"")</f>
        <v/>
      </c>
      <c r="I23" s="1"/>
      <c r="J23" s="1"/>
    </row>
    <row r="24" spans="2:10" x14ac:dyDescent="0.2">
      <c r="B24" s="8" t="str">
        <f t="shared" si="0"/>
        <v>#19</v>
      </c>
      <c r="C24" s="7" t="s">
        <v>25</v>
      </c>
      <c r="D24" s="7" t="s">
        <v>69</v>
      </c>
      <c r="E24" s="36" t="s">
        <v>96</v>
      </c>
      <c r="F24" s="52" t="s">
        <v>533</v>
      </c>
      <c r="G24" s="72"/>
      <c r="H24" s="24" t="str">
        <f ca="1">IF(tblEquipmentInventory[[#This Row],[ת. קבלה]]&lt;&gt;"",TODAY()-tblEquipmentInventory[[#This Row],[ת. קבלה]],"")</f>
        <v/>
      </c>
      <c r="I24" s="1"/>
      <c r="J24" s="1"/>
    </row>
    <row r="25" spans="2:10" x14ac:dyDescent="0.2">
      <c r="B25" s="8" t="str">
        <f t="shared" si="0"/>
        <v>#20</v>
      </c>
      <c r="C25" s="7" t="s">
        <v>24</v>
      </c>
      <c r="D25" s="4" t="s">
        <v>375</v>
      </c>
      <c r="E25" s="36" t="s">
        <v>97</v>
      </c>
      <c r="F25" s="52" t="s">
        <v>540</v>
      </c>
      <c r="G25" s="72"/>
      <c r="H25" s="24" t="str">
        <f ca="1">IF(tblEquipmentInventory[[#This Row],[ת. קבלה]]&lt;&gt;"",TODAY()-tblEquipmentInventory[[#This Row],[ת. קבלה]],"")</f>
        <v/>
      </c>
      <c r="I25" s="1"/>
      <c r="J25" s="1"/>
    </row>
    <row r="26" spans="2:10" x14ac:dyDescent="0.2">
      <c r="B26" s="33" t="str">
        <f t="shared" si="0"/>
        <v>#21</v>
      </c>
      <c r="C26" s="5" t="s">
        <v>23</v>
      </c>
      <c r="D26" s="4" t="s">
        <v>391</v>
      </c>
      <c r="E26" s="38" t="s">
        <v>564</v>
      </c>
      <c r="F26" s="53" t="s">
        <v>565</v>
      </c>
      <c r="G26" s="79"/>
      <c r="H26" s="24" t="str">
        <f ca="1">IF(tblEquipmentInventory[[#This Row],[ת. קבלה]]&lt;&gt;"",TODAY()-tblEquipmentInventory[[#This Row],[ת. קבלה]],"")</f>
        <v/>
      </c>
      <c r="I26" s="1"/>
      <c r="J26" s="1"/>
    </row>
    <row r="27" spans="2:10" x14ac:dyDescent="0.2">
      <c r="B27" s="6" t="str">
        <f t="shared" si="0"/>
        <v>#22</v>
      </c>
      <c r="C27" s="5" t="s">
        <v>23</v>
      </c>
      <c r="D27" s="4" t="s">
        <v>66</v>
      </c>
      <c r="E27" s="36" t="s">
        <v>98</v>
      </c>
      <c r="F27" s="52" t="s">
        <v>532</v>
      </c>
      <c r="G27" s="72"/>
      <c r="H27" s="24" t="str">
        <f ca="1">IF(tblEquipmentInventory[[#This Row],[ת. קבלה]]&lt;&gt;"",TODAY()-tblEquipmentInventory[[#This Row],[ת. קבלה]],"")</f>
        <v/>
      </c>
      <c r="I27" s="1"/>
      <c r="J27" s="1"/>
    </row>
    <row r="28" spans="2:10" x14ac:dyDescent="0.2">
      <c r="B28" s="6" t="str">
        <f t="shared" si="0"/>
        <v>#23</v>
      </c>
      <c r="C28" s="5" t="s">
        <v>22</v>
      </c>
      <c r="D28" s="7" t="s">
        <v>79</v>
      </c>
      <c r="E28" s="36" t="s">
        <v>308</v>
      </c>
      <c r="F28" s="52" t="s">
        <v>532</v>
      </c>
      <c r="G28" s="72"/>
      <c r="H28" s="24" t="str">
        <f ca="1">IF(tblEquipmentInventory[[#This Row],[ת. קבלה]]&lt;&gt;"",TODAY()-tblEquipmentInventory[[#This Row],[ת. קבלה]],"")</f>
        <v/>
      </c>
      <c r="I28" s="1"/>
      <c r="J28" s="1"/>
    </row>
    <row r="29" spans="2:10" x14ac:dyDescent="0.2">
      <c r="B29" s="6" t="str">
        <f t="shared" si="0"/>
        <v>#24</v>
      </c>
      <c r="C29" s="5" t="s">
        <v>22</v>
      </c>
      <c r="D29" s="4" t="s">
        <v>78</v>
      </c>
      <c r="E29" s="36" t="s">
        <v>99</v>
      </c>
      <c r="F29" s="52" t="s">
        <v>532</v>
      </c>
      <c r="G29" s="72"/>
      <c r="H29" s="24" t="str">
        <f ca="1">IF(tblEquipmentInventory[[#This Row],[ת. קבלה]]&lt;&gt;"",TODAY()-tblEquipmentInventory[[#This Row],[ת. קבלה]],"")</f>
        <v/>
      </c>
      <c r="I29" s="1"/>
      <c r="J29" s="1"/>
    </row>
    <row r="30" spans="2:10" x14ac:dyDescent="0.2">
      <c r="B30" s="6" t="str">
        <f t="shared" si="0"/>
        <v>#25</v>
      </c>
      <c r="C30" s="5" t="s">
        <v>22</v>
      </c>
      <c r="D30" s="4" t="s">
        <v>75</v>
      </c>
      <c r="E30" s="36" t="s">
        <v>100</v>
      </c>
      <c r="F30" s="52" t="s">
        <v>532</v>
      </c>
      <c r="G30" s="72"/>
      <c r="H30" s="24" t="str">
        <f ca="1">IF(tblEquipmentInventory[[#This Row],[ת. קבלה]]&lt;&gt;"",TODAY()-tblEquipmentInventory[[#This Row],[ת. קבלה]],"")</f>
        <v/>
      </c>
      <c r="I30" s="1"/>
      <c r="J30" s="1"/>
    </row>
    <row r="31" spans="2:10" x14ac:dyDescent="0.2">
      <c r="B31" s="6" t="str">
        <f t="shared" si="0"/>
        <v>#26</v>
      </c>
      <c r="C31" s="5" t="s">
        <v>22</v>
      </c>
      <c r="D31" s="7" t="s">
        <v>374</v>
      </c>
      <c r="E31" s="36" t="s">
        <v>306</v>
      </c>
      <c r="F31" s="52" t="s">
        <v>532</v>
      </c>
      <c r="G31" s="72"/>
      <c r="H31" s="24" t="str">
        <f ca="1">IF(tblEquipmentInventory[[#This Row],[ת. קבלה]]&lt;&gt;"",TODAY()-tblEquipmentInventory[[#This Row],[ת. קבלה]],"")</f>
        <v/>
      </c>
      <c r="I31" s="1"/>
      <c r="J31" s="1"/>
    </row>
    <row r="32" spans="2:10" x14ac:dyDescent="0.2">
      <c r="B32" s="6" t="str">
        <f t="shared" si="0"/>
        <v>#27</v>
      </c>
      <c r="C32" s="5" t="s">
        <v>22</v>
      </c>
      <c r="D32" s="7" t="s">
        <v>374</v>
      </c>
      <c r="E32" s="36" t="s">
        <v>307</v>
      </c>
      <c r="F32" s="52" t="s">
        <v>533</v>
      </c>
      <c r="G32" s="72"/>
      <c r="H32" s="24" t="str">
        <f ca="1">IF(tblEquipmentInventory[[#This Row],[ת. קבלה]]&lt;&gt;"",TODAY()-tblEquipmentInventory[[#This Row],[ת. קבלה]],"")</f>
        <v/>
      </c>
      <c r="I32" s="1"/>
      <c r="J32" s="1"/>
    </row>
    <row r="33" spans="2:10" x14ac:dyDescent="0.2">
      <c r="B33" s="54" t="str">
        <f t="shared" si="0"/>
        <v>#28</v>
      </c>
      <c r="C33" s="5" t="s">
        <v>411</v>
      </c>
      <c r="D33" s="7" t="s">
        <v>51</v>
      </c>
      <c r="E33" s="38" t="s">
        <v>525</v>
      </c>
      <c r="F33" s="52" t="s">
        <v>533</v>
      </c>
      <c r="G33" s="72"/>
      <c r="H33" s="24" t="str">
        <f ca="1">IF(tblEquipmentInventory[[#This Row],[ת. קבלה]]&lt;&gt;"",TODAY()-tblEquipmentInventory[[#This Row],[ת. קבלה]],"")</f>
        <v/>
      </c>
      <c r="I33" s="1"/>
      <c r="J33" s="1"/>
    </row>
    <row r="34" spans="2:10" x14ac:dyDescent="0.2">
      <c r="B34" s="6" t="str">
        <f t="shared" si="0"/>
        <v>#29</v>
      </c>
      <c r="C34" s="5" t="s">
        <v>411</v>
      </c>
      <c r="D34" s="4" t="s">
        <v>51</v>
      </c>
      <c r="E34" s="38" t="s">
        <v>515</v>
      </c>
      <c r="F34" s="53" t="s">
        <v>536</v>
      </c>
      <c r="G34" s="73"/>
      <c r="H34" s="24" t="str">
        <f ca="1">IF(tblEquipmentInventory[[#This Row],[ת. קבלה]]&lt;&gt;"",TODAY()-tblEquipmentInventory[[#This Row],[ת. קבלה]],"")</f>
        <v/>
      </c>
      <c r="I34" s="1"/>
      <c r="J34" s="1"/>
    </row>
    <row r="35" spans="2:10" x14ac:dyDescent="0.2">
      <c r="B35" s="54" t="str">
        <f t="shared" si="0"/>
        <v>#30</v>
      </c>
      <c r="C35" s="5" t="s">
        <v>411</v>
      </c>
      <c r="D35" s="4" t="s">
        <v>69</v>
      </c>
      <c r="E35" s="38" t="s">
        <v>526</v>
      </c>
      <c r="F35" s="53" t="s">
        <v>532</v>
      </c>
      <c r="G35" s="74"/>
      <c r="H35" s="24" t="str">
        <f ca="1">IF(tblEquipmentInventory[[#This Row],[ת. קבלה]]&lt;&gt;"",TODAY()-tblEquipmentInventory[[#This Row],[ת. קבלה]],"")</f>
        <v/>
      </c>
      <c r="I35" s="1"/>
      <c r="J35" s="1"/>
    </row>
    <row r="36" spans="2:10" x14ac:dyDescent="0.2">
      <c r="B36" s="33" t="str">
        <f t="shared" si="0"/>
        <v>#31</v>
      </c>
      <c r="C36" s="5" t="s">
        <v>411</v>
      </c>
      <c r="D36" s="4" t="s">
        <v>60</v>
      </c>
      <c r="E36" s="38" t="s">
        <v>414</v>
      </c>
      <c r="F36" s="52" t="s">
        <v>532</v>
      </c>
      <c r="G36" s="73"/>
      <c r="H36" s="24" t="str">
        <f ca="1">IF(tblEquipmentInventory[[#This Row],[ת. קבלה]]&lt;&gt;"",TODAY()-tblEquipmentInventory[[#This Row],[ת. קבלה]],"")</f>
        <v/>
      </c>
      <c r="I36" s="1"/>
      <c r="J36" s="1"/>
    </row>
    <row r="37" spans="2:10" x14ac:dyDescent="0.2">
      <c r="B37" s="33" t="str">
        <f t="shared" si="0"/>
        <v>#32</v>
      </c>
      <c r="C37" s="5" t="s">
        <v>411</v>
      </c>
      <c r="D37" s="4" t="s">
        <v>371</v>
      </c>
      <c r="E37" s="38" t="s">
        <v>413</v>
      </c>
      <c r="F37" s="53" t="s">
        <v>532</v>
      </c>
      <c r="G37" s="73"/>
      <c r="H37" s="24" t="str">
        <f ca="1">IF(tblEquipmentInventory[[#This Row],[ת. קבלה]]&lt;&gt;"",TODAY()-tblEquipmentInventory[[#This Row],[ת. קבלה]],"")</f>
        <v/>
      </c>
      <c r="I37" s="1"/>
      <c r="J37" s="1"/>
    </row>
    <row r="38" spans="2:10" x14ac:dyDescent="0.2">
      <c r="B38" s="33" t="str">
        <f t="shared" si="0"/>
        <v>#33</v>
      </c>
      <c r="C38" s="5" t="s">
        <v>411</v>
      </c>
      <c r="D38" s="4" t="s">
        <v>374</v>
      </c>
      <c r="E38" s="38" t="s">
        <v>415</v>
      </c>
      <c r="F38" s="53" t="s">
        <v>532</v>
      </c>
      <c r="G38" s="73"/>
      <c r="H38" s="24" t="str">
        <f ca="1">IF(tblEquipmentInventory[[#This Row],[ת. קבלה]]&lt;&gt;"",TODAY()-tblEquipmentInventory[[#This Row],[ת. קבלה]],"")</f>
        <v/>
      </c>
      <c r="I38" s="1"/>
      <c r="J38" s="1"/>
    </row>
    <row r="39" spans="2:10" x14ac:dyDescent="0.2">
      <c r="B39" s="54" t="str">
        <f t="shared" si="0"/>
        <v>#34</v>
      </c>
      <c r="C39" s="5" t="s">
        <v>411</v>
      </c>
      <c r="D39" s="4" t="s">
        <v>372</v>
      </c>
      <c r="E39" s="38" t="s">
        <v>527</v>
      </c>
      <c r="F39" s="52" t="s">
        <v>532</v>
      </c>
      <c r="G39" s="72"/>
      <c r="H39" s="24" t="str">
        <f ca="1">IF(tblEquipmentInventory[[#This Row],[ת. קבלה]]&lt;&gt;"",TODAY()-tblEquipmentInventory[[#This Row],[ת. קבלה]],"")</f>
        <v/>
      </c>
      <c r="I39" s="1"/>
      <c r="J39" s="1"/>
    </row>
    <row r="40" spans="2:10" x14ac:dyDescent="0.2">
      <c r="B40" s="6" t="str">
        <f t="shared" si="0"/>
        <v>#35</v>
      </c>
      <c r="C40" s="5" t="s">
        <v>411</v>
      </c>
      <c r="D40" s="4" t="s">
        <v>514</v>
      </c>
      <c r="E40" s="38" t="s">
        <v>516</v>
      </c>
      <c r="F40" s="53" t="s">
        <v>533</v>
      </c>
      <c r="G40" s="73"/>
      <c r="H40" s="24" t="str">
        <f ca="1">IF(tblEquipmentInventory[[#This Row],[ת. קבלה]]&lt;&gt;"",TODAY()-tblEquipmentInventory[[#This Row],[ת. קבלה]],"")</f>
        <v/>
      </c>
      <c r="I40" s="1"/>
      <c r="J40" s="1"/>
    </row>
    <row r="41" spans="2:10" x14ac:dyDescent="0.2">
      <c r="B41" s="33" t="str">
        <f t="shared" si="0"/>
        <v>#36</v>
      </c>
      <c r="C41" s="5" t="s">
        <v>410</v>
      </c>
      <c r="D41" s="4" t="s">
        <v>66</v>
      </c>
      <c r="E41" s="38" t="s">
        <v>412</v>
      </c>
      <c r="F41" s="53" t="s">
        <v>533</v>
      </c>
      <c r="G41" s="73"/>
      <c r="H41" s="24" t="str">
        <f ca="1">IF(tblEquipmentInventory[[#This Row],[ת. קבלה]]&lt;&gt;"",TODAY()-tblEquipmentInventory[[#This Row],[ת. קבלה]],"")</f>
        <v/>
      </c>
      <c r="I41" s="1"/>
      <c r="J41" s="1"/>
    </row>
    <row r="42" spans="2:10" x14ac:dyDescent="0.2">
      <c r="B42" s="6" t="str">
        <f t="shared" si="0"/>
        <v>#37</v>
      </c>
      <c r="C42" s="5" t="s">
        <v>410</v>
      </c>
      <c r="D42" s="4" t="s">
        <v>376</v>
      </c>
      <c r="E42" s="38" t="s">
        <v>517</v>
      </c>
      <c r="F42" s="53" t="s">
        <v>540</v>
      </c>
      <c r="G42" s="73"/>
      <c r="H42" s="24" t="str">
        <f ca="1">IF(tblEquipmentInventory[[#This Row],[ת. קבלה]]&lt;&gt;"",TODAY()-tblEquipmentInventory[[#This Row],[ת. קבלה]],"")</f>
        <v/>
      </c>
      <c r="I42" s="1"/>
      <c r="J42" s="1"/>
    </row>
    <row r="43" spans="2:10" x14ac:dyDescent="0.2">
      <c r="B43" s="6" t="str">
        <f t="shared" si="0"/>
        <v>#38</v>
      </c>
      <c r="C43" s="5" t="s">
        <v>21</v>
      </c>
      <c r="D43" s="4" t="s">
        <v>390</v>
      </c>
      <c r="E43" s="36" t="s">
        <v>102</v>
      </c>
      <c r="F43" s="52" t="s">
        <v>532</v>
      </c>
      <c r="G43" s="72"/>
      <c r="H43" s="24" t="str">
        <f ca="1">IF(tblEquipmentInventory[[#This Row],[ת. קבלה]]&lt;&gt;"",TODAY()-tblEquipmentInventory[[#This Row],[ת. קבלה]],"")</f>
        <v/>
      </c>
      <c r="I43" s="1"/>
      <c r="J43" s="1"/>
    </row>
    <row r="44" spans="2:10" x14ac:dyDescent="0.2">
      <c r="B44" s="6" t="str">
        <f t="shared" si="0"/>
        <v>#39</v>
      </c>
      <c r="C44" s="5" t="s">
        <v>21</v>
      </c>
      <c r="D44" s="7" t="s">
        <v>392</v>
      </c>
      <c r="E44" s="36" t="s">
        <v>101</v>
      </c>
      <c r="F44" s="52" t="s">
        <v>532</v>
      </c>
      <c r="G44" s="72"/>
      <c r="H44" s="24" t="str">
        <f ca="1">IF(tblEquipmentInventory[[#This Row],[ת. קבלה]]&lt;&gt;"",TODAY()-tblEquipmentInventory[[#This Row],[ת. קבלה]],"")</f>
        <v/>
      </c>
      <c r="I44" s="1"/>
      <c r="J44" s="1"/>
    </row>
    <row r="45" spans="2:10" x14ac:dyDescent="0.2">
      <c r="B45" s="6" t="str">
        <f t="shared" si="0"/>
        <v>#40</v>
      </c>
      <c r="C45" s="5" t="s">
        <v>20</v>
      </c>
      <c r="D45" s="4" t="s">
        <v>69</v>
      </c>
      <c r="E45" s="36"/>
      <c r="F45" s="80" t="s">
        <v>539</v>
      </c>
      <c r="G45" s="72"/>
      <c r="H45" s="24" t="str">
        <f ca="1">IF(tblEquipmentInventory[[#This Row],[ת. קבלה]]&lt;&gt;"",TODAY()-tblEquipmentInventory[[#This Row],[ת. קבלה]],"")</f>
        <v/>
      </c>
      <c r="I45" s="1"/>
      <c r="J45" s="1"/>
    </row>
    <row r="46" spans="2:10" x14ac:dyDescent="0.2">
      <c r="B46" s="6" t="str">
        <f t="shared" si="0"/>
        <v>#41</v>
      </c>
      <c r="C46" s="5" t="s">
        <v>20</v>
      </c>
      <c r="D46" s="4" t="s">
        <v>69</v>
      </c>
      <c r="E46" s="36"/>
      <c r="F46" s="80" t="s">
        <v>539</v>
      </c>
      <c r="G46" s="72"/>
      <c r="H46" s="24" t="str">
        <f ca="1">IF(tblEquipmentInventory[[#This Row],[ת. קבלה]]&lt;&gt;"",TODAY()-tblEquipmentInventory[[#This Row],[ת. קבלה]],"")</f>
        <v/>
      </c>
      <c r="I46" s="1"/>
      <c r="J46" s="1"/>
    </row>
    <row r="47" spans="2:10" x14ac:dyDescent="0.2">
      <c r="B47" s="6" t="str">
        <f t="shared" si="0"/>
        <v>#42</v>
      </c>
      <c r="C47" s="5" t="s">
        <v>20</v>
      </c>
      <c r="D47" s="4" t="s">
        <v>69</v>
      </c>
      <c r="E47" s="36"/>
      <c r="F47" s="80" t="s">
        <v>539</v>
      </c>
      <c r="G47" s="72"/>
      <c r="H47" s="24" t="str">
        <f ca="1">IF(tblEquipmentInventory[[#This Row],[ת. קבלה]]&lt;&gt;"",TODAY()-tblEquipmentInventory[[#This Row],[ת. קבלה]],"")</f>
        <v/>
      </c>
      <c r="I47" s="1"/>
      <c r="J47" s="1"/>
    </row>
    <row r="48" spans="2:10" x14ac:dyDescent="0.2">
      <c r="B48" s="6" t="str">
        <f t="shared" si="0"/>
        <v>#43</v>
      </c>
      <c r="C48" s="5" t="s">
        <v>20</v>
      </c>
      <c r="D48" s="4" t="s">
        <v>69</v>
      </c>
      <c r="E48" s="36"/>
      <c r="F48" s="80" t="s">
        <v>539</v>
      </c>
      <c r="G48" s="72"/>
      <c r="H48" s="24" t="str">
        <f ca="1">IF(tblEquipmentInventory[[#This Row],[ת. קבלה]]&lt;&gt;"",TODAY()-tblEquipmentInventory[[#This Row],[ת. קבלה]],"")</f>
        <v/>
      </c>
      <c r="I48" s="1"/>
      <c r="J48" s="1"/>
    </row>
    <row r="49" spans="2:10" x14ac:dyDescent="0.2">
      <c r="B49" s="6" t="str">
        <f t="shared" si="0"/>
        <v>#44</v>
      </c>
      <c r="C49" s="5" t="s">
        <v>20</v>
      </c>
      <c r="D49" s="4" t="s">
        <v>377</v>
      </c>
      <c r="E49" s="36"/>
      <c r="F49" s="52" t="s">
        <v>547</v>
      </c>
      <c r="G49" s="72"/>
      <c r="H49" s="24" t="str">
        <f ca="1">IF(tblEquipmentInventory[[#This Row],[ת. קבלה]]&lt;&gt;"",TODAY()-tblEquipmentInventory[[#This Row],[ת. קבלה]],"")</f>
        <v/>
      </c>
      <c r="I49" s="1"/>
      <c r="J49" s="1"/>
    </row>
    <row r="50" spans="2:10" x14ac:dyDescent="0.2">
      <c r="B50" s="6" t="str">
        <f t="shared" si="0"/>
        <v>#45</v>
      </c>
      <c r="C50" s="5" t="s">
        <v>20</v>
      </c>
      <c r="D50" s="7" t="s">
        <v>374</v>
      </c>
      <c r="E50" s="36"/>
      <c r="F50" s="80" t="s">
        <v>535</v>
      </c>
      <c r="G50" s="72"/>
      <c r="H50" s="24" t="str">
        <f ca="1">IF(tblEquipmentInventory[[#This Row],[ת. קבלה]]&lt;&gt;"",TODAY()-tblEquipmentInventory[[#This Row],[ת. קבלה]],"")</f>
        <v/>
      </c>
      <c r="I50" s="1"/>
      <c r="J50" s="1"/>
    </row>
    <row r="51" spans="2:10" x14ac:dyDescent="0.2">
      <c r="B51" s="6" t="str">
        <f t="shared" si="0"/>
        <v>#46</v>
      </c>
      <c r="C51" s="5" t="s">
        <v>20</v>
      </c>
      <c r="D51" s="7" t="s">
        <v>374</v>
      </c>
      <c r="E51" s="36"/>
      <c r="F51" s="80" t="s">
        <v>535</v>
      </c>
      <c r="G51" s="72"/>
      <c r="H51" s="24" t="str">
        <f ca="1">IF(tblEquipmentInventory[[#This Row],[ת. קבלה]]&lt;&gt;"",TODAY()-tblEquipmentInventory[[#This Row],[ת. קבלה]],"")</f>
        <v/>
      </c>
      <c r="I51" s="1"/>
      <c r="J51" s="1"/>
    </row>
    <row r="52" spans="2:10" x14ac:dyDescent="0.2">
      <c r="B52" s="54" t="str">
        <f t="shared" si="0"/>
        <v>#47</v>
      </c>
      <c r="C52" s="5" t="s">
        <v>429</v>
      </c>
      <c r="D52" s="4" t="s">
        <v>369</v>
      </c>
      <c r="E52" s="38" t="s">
        <v>436</v>
      </c>
      <c r="F52" s="53" t="s">
        <v>540</v>
      </c>
      <c r="G52" s="73"/>
      <c r="H52" s="24" t="str">
        <f ca="1">IF(tblEquipmentInventory[[#This Row],[ת. קבלה]]&lt;&gt;"",TODAY()-tblEquipmentInventory[[#This Row],[ת. קבלה]],"")</f>
        <v/>
      </c>
      <c r="I52" s="1"/>
      <c r="J52" s="1"/>
    </row>
    <row r="53" spans="2:10" x14ac:dyDescent="0.2">
      <c r="B53" s="54" t="str">
        <f t="shared" si="0"/>
        <v>#48</v>
      </c>
      <c r="C53" s="5" t="s">
        <v>429</v>
      </c>
      <c r="D53" s="4" t="s">
        <v>69</v>
      </c>
      <c r="E53" s="38" t="s">
        <v>437</v>
      </c>
      <c r="F53" s="53" t="s">
        <v>538</v>
      </c>
      <c r="G53" s="73"/>
      <c r="H53" s="24" t="str">
        <f ca="1">IF(tblEquipmentInventory[[#This Row],[ת. קבלה]]&lt;&gt;"",TODAY()-tblEquipmentInventory[[#This Row],[ת. קבלה]],"")</f>
        <v/>
      </c>
      <c r="I53" s="1"/>
      <c r="J53" s="1"/>
    </row>
    <row r="54" spans="2:10" x14ac:dyDescent="0.2">
      <c r="B54" s="54" t="str">
        <f t="shared" si="0"/>
        <v>#49</v>
      </c>
      <c r="C54" s="5" t="s">
        <v>429</v>
      </c>
      <c r="D54" s="4" t="s">
        <v>63</v>
      </c>
      <c r="E54" s="36" t="s">
        <v>434</v>
      </c>
      <c r="F54" s="52" t="s">
        <v>533</v>
      </c>
      <c r="G54" s="72"/>
      <c r="H54" s="24" t="str">
        <f ca="1">IF(tblEquipmentInventory[[#This Row],[ת. קבלה]]&lt;&gt;"",TODAY()-tblEquipmentInventory[[#This Row],[ת. קבלה]],"")</f>
        <v/>
      </c>
      <c r="I54" s="1"/>
      <c r="J54" s="1"/>
    </row>
    <row r="55" spans="2:10" x14ac:dyDescent="0.2">
      <c r="B55" s="54" t="str">
        <f t="shared" si="0"/>
        <v>#50</v>
      </c>
      <c r="C55" s="60" t="s">
        <v>429</v>
      </c>
      <c r="D55" s="4" t="s">
        <v>55</v>
      </c>
      <c r="E55" s="61" t="s">
        <v>528</v>
      </c>
      <c r="F55" s="53" t="s">
        <v>548</v>
      </c>
      <c r="G55" s="72"/>
      <c r="H55" s="24" t="str">
        <f ca="1">IF(tblEquipmentInventory[[#This Row],[ת. קבלה]]&lt;&gt;"",TODAY()-tblEquipmentInventory[[#This Row],[ת. קבלה]],"")</f>
        <v/>
      </c>
      <c r="I55" s="1"/>
      <c r="J55" s="1"/>
    </row>
    <row r="56" spans="2:10" x14ac:dyDescent="0.2">
      <c r="B56" s="54" t="str">
        <f t="shared" si="0"/>
        <v>#51</v>
      </c>
      <c r="C56" s="60" t="s">
        <v>429</v>
      </c>
      <c r="D56" s="4" t="s">
        <v>55</v>
      </c>
      <c r="E56" s="61" t="s">
        <v>529</v>
      </c>
      <c r="F56" s="53" t="s">
        <v>549</v>
      </c>
      <c r="G56" s="72"/>
      <c r="H56" s="24" t="str">
        <f ca="1">IF(tblEquipmentInventory[[#This Row],[ת. קבלה]]&lt;&gt;"",TODAY()-tblEquipmentInventory[[#This Row],[ת. קבלה]],"")</f>
        <v/>
      </c>
      <c r="I56" s="1"/>
      <c r="J56" s="1"/>
    </row>
    <row r="57" spans="2:10" x14ac:dyDescent="0.2">
      <c r="B57" s="54" t="str">
        <f t="shared" si="0"/>
        <v>#52</v>
      </c>
      <c r="C57" s="5" t="s">
        <v>429</v>
      </c>
      <c r="D57" s="4" t="s">
        <v>379</v>
      </c>
      <c r="E57" s="36" t="s">
        <v>435</v>
      </c>
      <c r="F57" s="52" t="s">
        <v>533</v>
      </c>
      <c r="G57" s="72"/>
      <c r="H57" s="24" t="str">
        <f ca="1">IF(tblEquipmentInventory[[#This Row],[ת. קבלה]]&lt;&gt;"",TODAY()-tblEquipmentInventory[[#This Row],[ת. קבלה]],"")</f>
        <v/>
      </c>
      <c r="I57" s="1"/>
      <c r="J57" s="1"/>
    </row>
    <row r="58" spans="2:10" x14ac:dyDescent="0.2">
      <c r="B58" s="6" t="str">
        <f t="shared" si="0"/>
        <v>#53</v>
      </c>
      <c r="C58" s="5" t="s">
        <v>19</v>
      </c>
      <c r="D58" s="4" t="s">
        <v>378</v>
      </c>
      <c r="E58" s="36" t="s">
        <v>309</v>
      </c>
      <c r="F58" s="52" t="s">
        <v>533</v>
      </c>
      <c r="G58" s="72"/>
      <c r="H58" s="24" t="str">
        <f ca="1">IF(tblEquipmentInventory[[#This Row],[ת. קבלה]]&lt;&gt;"",TODAY()-tblEquipmentInventory[[#This Row],[ת. קבלה]],"")</f>
        <v/>
      </c>
      <c r="I58" s="1"/>
      <c r="J58" s="1"/>
    </row>
    <row r="59" spans="2:10" x14ac:dyDescent="0.2">
      <c r="B59" s="6" t="str">
        <f t="shared" si="0"/>
        <v>#54</v>
      </c>
      <c r="C59" s="5" t="s">
        <v>18</v>
      </c>
      <c r="D59" s="4" t="s">
        <v>333</v>
      </c>
      <c r="E59" s="36" t="s">
        <v>108</v>
      </c>
      <c r="F59" s="52" t="s">
        <v>533</v>
      </c>
      <c r="G59" s="72" t="s">
        <v>573</v>
      </c>
      <c r="H59" s="24" t="e">
        <f ca="1">IF(tblEquipmentInventory[[#This Row],[ת. קבלה]]&lt;&gt;"",TODAY()-tblEquipmentInventory[[#This Row],[ת. קבלה]],"")</f>
        <v>#VALUE!</v>
      </c>
      <c r="I59" s="1"/>
      <c r="J59" s="1"/>
    </row>
    <row r="60" spans="2:10" x14ac:dyDescent="0.2">
      <c r="B60" s="6" t="str">
        <f t="shared" si="0"/>
        <v>#55</v>
      </c>
      <c r="C60" s="5" t="s">
        <v>18</v>
      </c>
      <c r="D60" s="7" t="s">
        <v>51</v>
      </c>
      <c r="E60" s="36" t="s">
        <v>105</v>
      </c>
      <c r="F60" s="52" t="s">
        <v>533</v>
      </c>
      <c r="G60" s="72"/>
      <c r="H60" s="24" t="str">
        <f ca="1">IF(tblEquipmentInventory[[#This Row],[ת. קבלה]]&lt;&gt;"",TODAY()-tblEquipmentInventory[[#This Row],[ת. קבלה]],"")</f>
        <v/>
      </c>
      <c r="I60" s="1"/>
      <c r="J60" s="1"/>
    </row>
    <row r="61" spans="2:10" x14ac:dyDescent="0.2">
      <c r="B61" s="6" t="str">
        <f t="shared" si="0"/>
        <v>#56</v>
      </c>
      <c r="C61" s="5" t="s">
        <v>18</v>
      </c>
      <c r="D61" s="7" t="s">
        <v>51</v>
      </c>
      <c r="E61" s="36" t="s">
        <v>106</v>
      </c>
      <c r="F61" s="52" t="s">
        <v>536</v>
      </c>
      <c r="G61" s="72"/>
      <c r="H61" s="24" t="str">
        <f ca="1">IF(tblEquipmentInventory[[#This Row],[ת. קבלה]]&lt;&gt;"",TODAY()-tblEquipmentInventory[[#This Row],[ת. קבלה]],"")</f>
        <v/>
      </c>
      <c r="I61" s="1"/>
      <c r="J61" s="1"/>
    </row>
    <row r="62" spans="2:10" x14ac:dyDescent="0.2">
      <c r="B62" s="6" t="str">
        <f t="shared" si="0"/>
        <v>#57</v>
      </c>
      <c r="C62" s="5" t="s">
        <v>18</v>
      </c>
      <c r="D62" s="4" t="s">
        <v>63</v>
      </c>
      <c r="E62" s="36" t="s">
        <v>103</v>
      </c>
      <c r="F62" s="52" t="s">
        <v>533</v>
      </c>
      <c r="G62" s="72"/>
      <c r="H62" s="24" t="str">
        <f ca="1">IF(tblEquipmentInventory[[#This Row],[ת. קבלה]]&lt;&gt;"",TODAY()-tblEquipmentInventory[[#This Row],[ת. קבלה]],"")</f>
        <v/>
      </c>
      <c r="I62" s="1"/>
      <c r="J62" s="1"/>
    </row>
    <row r="63" spans="2:10" x14ac:dyDescent="0.2">
      <c r="B63" s="6" t="str">
        <f t="shared" si="0"/>
        <v>#58</v>
      </c>
      <c r="C63" s="5" t="s">
        <v>18</v>
      </c>
      <c r="D63" s="4" t="s">
        <v>376</v>
      </c>
      <c r="E63" s="36" t="s">
        <v>104</v>
      </c>
      <c r="F63" s="52"/>
      <c r="G63" s="72"/>
      <c r="H63" s="24" t="str">
        <f ca="1">IF(tblEquipmentInventory[[#This Row],[ת. קבלה]]&lt;&gt;"",TODAY()-tblEquipmentInventory[[#This Row],[ת. קבלה]],"")</f>
        <v/>
      </c>
      <c r="I63" s="1"/>
      <c r="J63" s="1"/>
    </row>
    <row r="64" spans="2:10" x14ac:dyDescent="0.2">
      <c r="B64" s="6" t="str">
        <f t="shared" si="0"/>
        <v>#59</v>
      </c>
      <c r="C64" s="5" t="s">
        <v>18</v>
      </c>
      <c r="D64" s="7" t="s">
        <v>379</v>
      </c>
      <c r="E64" s="36" t="s">
        <v>107</v>
      </c>
      <c r="F64" s="52" t="s">
        <v>533</v>
      </c>
      <c r="G64" s="72"/>
      <c r="H64" s="24" t="str">
        <f ca="1">IF(tblEquipmentInventory[[#This Row],[ת. קבלה]]&lt;&gt;"",TODAY()-tblEquipmentInventory[[#This Row],[ת. קבלה]],"")</f>
        <v/>
      </c>
      <c r="I64" s="1"/>
      <c r="J64" s="1"/>
    </row>
    <row r="65" spans="2:10" x14ac:dyDescent="0.2">
      <c r="B65" s="6" t="str">
        <f t="shared" si="0"/>
        <v>#60</v>
      </c>
      <c r="C65" s="5" t="s">
        <v>17</v>
      </c>
      <c r="D65" s="7" t="s">
        <v>390</v>
      </c>
      <c r="E65" s="36" t="s">
        <v>110</v>
      </c>
      <c r="F65" s="52" t="s">
        <v>533</v>
      </c>
      <c r="G65" s="72"/>
      <c r="H65" s="24" t="str">
        <f ca="1">IF(tblEquipmentInventory[[#This Row],[ת. קבלה]]&lt;&gt;"",TODAY()-tblEquipmentInventory[[#This Row],[ת. קבלה]],"")</f>
        <v/>
      </c>
      <c r="I65" s="1"/>
      <c r="J65" s="1"/>
    </row>
    <row r="66" spans="2:10" x14ac:dyDescent="0.2">
      <c r="B66" s="6" t="str">
        <f t="shared" si="0"/>
        <v>#61</v>
      </c>
      <c r="C66" s="5" t="s">
        <v>17</v>
      </c>
      <c r="D66" s="7" t="s">
        <v>369</v>
      </c>
      <c r="E66" s="36" t="s">
        <v>303</v>
      </c>
      <c r="F66" s="52" t="s">
        <v>540</v>
      </c>
      <c r="G66" s="72"/>
      <c r="H66" s="24" t="str">
        <f ca="1">IF(tblEquipmentInventory[[#This Row],[ת. קבלה]]&lt;&gt;"",TODAY()-tblEquipmentInventory[[#This Row],[ת. קבלה]],"")</f>
        <v/>
      </c>
      <c r="I66" s="1"/>
      <c r="J66" s="1"/>
    </row>
    <row r="67" spans="2:10" x14ac:dyDescent="0.2">
      <c r="B67" s="6" t="str">
        <f t="shared" si="0"/>
        <v>#62</v>
      </c>
      <c r="C67" s="5" t="s">
        <v>17</v>
      </c>
      <c r="D67" s="7" t="s">
        <v>369</v>
      </c>
      <c r="E67" s="36" t="s">
        <v>109</v>
      </c>
      <c r="F67" s="52" t="s">
        <v>533</v>
      </c>
      <c r="G67" s="72"/>
      <c r="H67" s="24" t="str">
        <f ca="1">IF(tblEquipmentInventory[[#This Row],[ת. קבלה]]&lt;&gt;"",TODAY()-tblEquipmentInventory[[#This Row],[ת. קבלה]],"")</f>
        <v/>
      </c>
      <c r="I67" s="1"/>
      <c r="J67" s="1"/>
    </row>
    <row r="68" spans="2:10" x14ac:dyDescent="0.2">
      <c r="B68" s="6" t="str">
        <f t="shared" si="0"/>
        <v>#63</v>
      </c>
      <c r="C68" s="5" t="s">
        <v>17</v>
      </c>
      <c r="D68" s="4" t="s">
        <v>376</v>
      </c>
      <c r="E68" s="36" t="s">
        <v>111</v>
      </c>
      <c r="F68" s="52"/>
      <c r="G68" s="72"/>
      <c r="H68" s="24" t="str">
        <f ca="1">IF(tblEquipmentInventory[[#This Row],[ת. קבלה]]&lt;&gt;"",TODAY()-tblEquipmentInventory[[#This Row],[ת. קבלה]],"")</f>
        <v/>
      </c>
      <c r="I68" s="1"/>
      <c r="J68" s="1"/>
    </row>
    <row r="69" spans="2:10" x14ac:dyDescent="0.2">
      <c r="B69" s="6" t="str">
        <f t="shared" si="0"/>
        <v>#64</v>
      </c>
      <c r="C69" s="5" t="s">
        <v>17</v>
      </c>
      <c r="D69" s="7" t="s">
        <v>379</v>
      </c>
      <c r="E69" s="36" t="s">
        <v>310</v>
      </c>
      <c r="F69" s="52" t="s">
        <v>532</v>
      </c>
      <c r="G69" s="72"/>
      <c r="H69" s="24" t="str">
        <f ca="1">IF(tblEquipmentInventory[[#This Row],[ת. קבלה]]&lt;&gt;"",TODAY()-tblEquipmentInventory[[#This Row],[ת. קבלה]],"")</f>
        <v/>
      </c>
      <c r="I69" s="1"/>
      <c r="J69" s="1"/>
    </row>
    <row r="70" spans="2:10" x14ac:dyDescent="0.2">
      <c r="B70" s="6" t="str">
        <f t="shared" ref="B70:B133" si="1">"#"&amp;ROW()-5</f>
        <v>#65</v>
      </c>
      <c r="C70" s="5" t="s">
        <v>16</v>
      </c>
      <c r="D70" s="7" t="s">
        <v>377</v>
      </c>
      <c r="E70" s="36" t="s">
        <v>112</v>
      </c>
      <c r="F70" s="80" t="s">
        <v>535</v>
      </c>
      <c r="G70" s="72"/>
      <c r="H70" s="24" t="str">
        <f ca="1">IF(tblEquipmentInventory[[#This Row],[ת. קבלה]]&lt;&gt;"",TODAY()-tblEquipmentInventory[[#This Row],[ת. קבלה]],"")</f>
        <v/>
      </c>
      <c r="I70" s="1"/>
      <c r="J70" s="1"/>
    </row>
    <row r="71" spans="2:10" x14ac:dyDescent="0.2">
      <c r="B71" s="6" t="str">
        <f t="shared" si="1"/>
        <v>#66</v>
      </c>
      <c r="C71" s="5" t="s">
        <v>15</v>
      </c>
      <c r="D71" s="4" t="s">
        <v>333</v>
      </c>
      <c r="E71" s="36" t="s">
        <v>114</v>
      </c>
      <c r="F71" s="52" t="s">
        <v>533</v>
      </c>
      <c r="G71" s="72" t="s">
        <v>573</v>
      </c>
      <c r="H71" s="24" t="e">
        <f ca="1">IF(tblEquipmentInventory[[#This Row],[ת. קבלה]]&lt;&gt;"",TODAY()-tblEquipmentInventory[[#This Row],[ת. קבלה]],"")</f>
        <v>#VALUE!</v>
      </c>
      <c r="I71" s="1"/>
      <c r="J71" s="1"/>
    </row>
    <row r="72" spans="2:10" x14ac:dyDescent="0.2">
      <c r="B72" s="6" t="str">
        <f t="shared" si="1"/>
        <v>#67</v>
      </c>
      <c r="C72" s="5" t="s">
        <v>15</v>
      </c>
      <c r="D72" s="7" t="s">
        <v>374</v>
      </c>
      <c r="E72" s="36" t="s">
        <v>113</v>
      </c>
      <c r="F72" s="52" t="s">
        <v>533</v>
      </c>
      <c r="G72" s="72"/>
      <c r="H72" s="24" t="str">
        <f ca="1">IF(tblEquipmentInventory[[#This Row],[ת. קבלה]]&lt;&gt;"",TODAY()-tblEquipmentInventory[[#This Row],[ת. קבלה]],"")</f>
        <v/>
      </c>
      <c r="I72" s="1"/>
      <c r="J72" s="1"/>
    </row>
    <row r="73" spans="2:10" x14ac:dyDescent="0.2">
      <c r="B73" s="6" t="str">
        <f t="shared" si="1"/>
        <v>#68</v>
      </c>
      <c r="C73" s="5" t="s">
        <v>14</v>
      </c>
      <c r="D73" s="7" t="s">
        <v>370</v>
      </c>
      <c r="E73" s="36" t="s">
        <v>115</v>
      </c>
      <c r="F73" s="40" t="s">
        <v>537</v>
      </c>
      <c r="G73" s="79"/>
      <c r="H73" s="24" t="str">
        <f ca="1">IF(tblEquipmentInventory[[#This Row],[ת. קבלה]]&lt;&gt;"",TODAY()-tblEquipmentInventory[[#This Row],[ת. קבלה]],"")</f>
        <v/>
      </c>
      <c r="I73" s="1"/>
      <c r="J73" s="1"/>
    </row>
    <row r="74" spans="2:10" x14ac:dyDescent="0.2">
      <c r="B74" s="6" t="str">
        <f t="shared" si="1"/>
        <v>#69</v>
      </c>
      <c r="C74" s="5" t="s">
        <v>13</v>
      </c>
      <c r="D74" s="7" t="s">
        <v>390</v>
      </c>
      <c r="E74" s="36" t="s">
        <v>119</v>
      </c>
      <c r="F74" s="52" t="s">
        <v>532</v>
      </c>
      <c r="G74" s="72"/>
      <c r="H74" s="24" t="str">
        <f ca="1">IF(tblEquipmentInventory[[#This Row],[ת. קבלה]]&lt;&gt;"",TODAY()-tblEquipmentInventory[[#This Row],[ת. קבלה]],"")</f>
        <v/>
      </c>
      <c r="I74" s="1"/>
      <c r="J74" s="1"/>
    </row>
    <row r="75" spans="2:10" x14ac:dyDescent="0.2">
      <c r="B75" s="6" t="str">
        <f t="shared" si="1"/>
        <v>#70</v>
      </c>
      <c r="C75" s="5" t="s">
        <v>13</v>
      </c>
      <c r="D75" s="7" t="s">
        <v>390</v>
      </c>
      <c r="E75" s="36" t="s">
        <v>117</v>
      </c>
      <c r="F75" s="52"/>
      <c r="G75" s="72"/>
      <c r="H75" s="24" t="str">
        <f ca="1">IF(tblEquipmentInventory[[#This Row],[ת. קבלה]]&lt;&gt;"",TODAY()-tblEquipmentInventory[[#This Row],[ת. קבלה]],"")</f>
        <v/>
      </c>
      <c r="I75" s="1"/>
      <c r="J75" s="1"/>
    </row>
    <row r="76" spans="2:10" x14ac:dyDescent="0.2">
      <c r="B76" s="6" t="str">
        <f t="shared" si="1"/>
        <v>#71</v>
      </c>
      <c r="C76" s="5" t="s">
        <v>13</v>
      </c>
      <c r="D76" s="4" t="s">
        <v>391</v>
      </c>
      <c r="E76" s="36" t="s">
        <v>123</v>
      </c>
      <c r="F76" s="52" t="s">
        <v>532</v>
      </c>
      <c r="G76" s="72"/>
      <c r="H76" s="24" t="str">
        <f ca="1">IF(tblEquipmentInventory[[#This Row],[ת. קבלה]]&lt;&gt;"",TODAY()-tblEquipmentInventory[[#This Row],[ת. קבלה]],"")</f>
        <v/>
      </c>
      <c r="I76" s="1"/>
      <c r="J76" s="1"/>
    </row>
    <row r="77" spans="2:10" x14ac:dyDescent="0.2">
      <c r="B77" s="6" t="str">
        <f t="shared" si="1"/>
        <v>#72</v>
      </c>
      <c r="C77" s="5" t="s">
        <v>13</v>
      </c>
      <c r="D77" s="4" t="s">
        <v>392</v>
      </c>
      <c r="E77" s="36" t="s">
        <v>122</v>
      </c>
      <c r="F77" s="52" t="s">
        <v>533</v>
      </c>
      <c r="G77" s="72"/>
      <c r="H77" s="24" t="str">
        <f ca="1">IF(tblEquipmentInventory[[#This Row],[ת. קבלה]]&lt;&gt;"",TODAY()-tblEquipmentInventory[[#This Row],[ת. קבלה]],"")</f>
        <v/>
      </c>
      <c r="I77" s="1"/>
      <c r="J77" s="1"/>
    </row>
    <row r="78" spans="2:10" x14ac:dyDescent="0.2">
      <c r="B78" s="6" t="str">
        <f t="shared" si="1"/>
        <v>#73</v>
      </c>
      <c r="C78" s="5" t="s">
        <v>13</v>
      </c>
      <c r="D78" s="4" t="s">
        <v>51</v>
      </c>
      <c r="E78" s="36" t="s">
        <v>126</v>
      </c>
      <c r="F78" s="52" t="s">
        <v>533</v>
      </c>
      <c r="G78" s="72"/>
      <c r="H78" s="24" t="str">
        <f ca="1">IF(tblEquipmentInventory[[#This Row],[ת. קבלה]]&lt;&gt;"",TODAY()-tblEquipmentInventory[[#This Row],[ת. קבלה]],"")</f>
        <v/>
      </c>
      <c r="I78" s="1"/>
      <c r="J78" s="1"/>
    </row>
    <row r="79" spans="2:10" x14ac:dyDescent="0.2">
      <c r="B79" s="6" t="str">
        <f t="shared" si="1"/>
        <v>#74</v>
      </c>
      <c r="C79" s="5" t="s">
        <v>13</v>
      </c>
      <c r="D79" s="4" t="s">
        <v>51</v>
      </c>
      <c r="E79" s="36" t="s">
        <v>125</v>
      </c>
      <c r="F79" s="52" t="s">
        <v>533</v>
      </c>
      <c r="G79" s="72"/>
      <c r="H79" s="24" t="str">
        <f ca="1">IF(tblEquipmentInventory[[#This Row],[ת. קבלה]]&lt;&gt;"",TODAY()-tblEquipmentInventory[[#This Row],[ת. קבלה]],"")</f>
        <v/>
      </c>
      <c r="I79" s="1"/>
      <c r="J79" s="1"/>
    </row>
    <row r="80" spans="2:10" x14ac:dyDescent="0.2">
      <c r="B80" s="6" t="str">
        <f t="shared" si="1"/>
        <v>#75</v>
      </c>
      <c r="C80" s="5" t="s">
        <v>13</v>
      </c>
      <c r="D80" s="4" t="s">
        <v>69</v>
      </c>
      <c r="E80" s="36" t="s">
        <v>116</v>
      </c>
      <c r="F80" s="52" t="s">
        <v>533</v>
      </c>
      <c r="G80" s="72"/>
      <c r="H80" s="24" t="str">
        <f ca="1">IF(tblEquipmentInventory[[#This Row],[ת. קבלה]]&lt;&gt;"",TODAY()-tblEquipmentInventory[[#This Row],[ת. קבלה]],"")</f>
        <v/>
      </c>
      <c r="I80" s="1"/>
      <c r="J80" s="1"/>
    </row>
    <row r="81" spans="2:10" x14ac:dyDescent="0.2">
      <c r="B81" s="30" t="str">
        <f t="shared" si="1"/>
        <v>#76</v>
      </c>
      <c r="C81" s="31" t="s">
        <v>13</v>
      </c>
      <c r="D81" s="7" t="s">
        <v>69</v>
      </c>
      <c r="E81" s="37" t="s">
        <v>178</v>
      </c>
      <c r="F81" s="53" t="s">
        <v>541</v>
      </c>
      <c r="G81" s="75"/>
      <c r="H81" s="24" t="str">
        <f ca="1">IF(tblEquipmentInventory[[#This Row],[ת. קבלה]]&lt;&gt;"",TODAY()-tblEquipmentInventory[[#This Row],[ת. קבלה]],"")</f>
        <v/>
      </c>
      <c r="I81" s="1"/>
      <c r="J81" s="1"/>
    </row>
    <row r="82" spans="2:10" x14ac:dyDescent="0.2">
      <c r="B82" s="6" t="str">
        <f t="shared" si="1"/>
        <v>#77</v>
      </c>
      <c r="C82" s="5" t="s">
        <v>13</v>
      </c>
      <c r="D82" s="4" t="s">
        <v>371</v>
      </c>
      <c r="E82" s="36" t="s">
        <v>129</v>
      </c>
      <c r="F82" s="52" t="s">
        <v>533</v>
      </c>
      <c r="G82" s="72"/>
      <c r="H82" s="24" t="str">
        <f ca="1">IF(tblEquipmentInventory[[#This Row],[ת. קבלה]]&lt;&gt;"",TODAY()-tblEquipmentInventory[[#This Row],[ת. קבלה]],"")</f>
        <v/>
      </c>
      <c r="I82" s="1"/>
      <c r="J82" s="1"/>
    </row>
    <row r="83" spans="2:10" x14ac:dyDescent="0.2">
      <c r="B83" s="6" t="str">
        <f t="shared" si="1"/>
        <v>#78</v>
      </c>
      <c r="C83" s="5" t="s">
        <v>13</v>
      </c>
      <c r="D83" s="4" t="s">
        <v>375</v>
      </c>
      <c r="E83" s="36" t="s">
        <v>120</v>
      </c>
      <c r="F83" s="52" t="s">
        <v>532</v>
      </c>
      <c r="G83" s="72"/>
      <c r="H83" s="24" t="str">
        <f ca="1">IF(tblEquipmentInventory[[#This Row],[ת. קבלה]]&lt;&gt;"",TODAY()-tblEquipmentInventory[[#This Row],[ת. קבלה]],"")</f>
        <v/>
      </c>
      <c r="I83" s="1"/>
      <c r="J83" s="1"/>
    </row>
    <row r="84" spans="2:10" x14ac:dyDescent="0.2">
      <c r="B84" s="6" t="str">
        <f t="shared" si="1"/>
        <v>#79</v>
      </c>
      <c r="C84" s="5" t="s">
        <v>13</v>
      </c>
      <c r="D84" s="4" t="s">
        <v>375</v>
      </c>
      <c r="E84" s="36" t="s">
        <v>121</v>
      </c>
      <c r="F84" s="52" t="s">
        <v>533</v>
      </c>
      <c r="G84" s="72"/>
      <c r="H84" s="24" t="str">
        <f ca="1">IF(tblEquipmentInventory[[#This Row],[ת. קבלה]]&lt;&gt;"",TODAY()-tblEquipmentInventory[[#This Row],[ת. קבלה]],"")</f>
        <v/>
      </c>
      <c r="I84" s="1"/>
      <c r="J84" s="1"/>
    </row>
    <row r="85" spans="2:10" x14ac:dyDescent="0.2">
      <c r="B85" s="6" t="str">
        <f t="shared" si="1"/>
        <v>#80</v>
      </c>
      <c r="C85" s="5" t="s">
        <v>13</v>
      </c>
      <c r="D85" s="7" t="s">
        <v>377</v>
      </c>
      <c r="E85" s="36" t="s">
        <v>118</v>
      </c>
      <c r="F85" s="52" t="s">
        <v>550</v>
      </c>
      <c r="G85" s="72"/>
      <c r="H85" s="24" t="str">
        <f ca="1">IF(tblEquipmentInventory[[#This Row],[ת. קבלה]]&lt;&gt;"",TODAY()-tblEquipmentInventory[[#This Row],[ת. קבלה]],"")</f>
        <v/>
      </c>
      <c r="I85" s="1"/>
      <c r="J85" s="1"/>
    </row>
    <row r="86" spans="2:10" x14ac:dyDescent="0.2">
      <c r="B86" s="6" t="str">
        <f t="shared" si="1"/>
        <v>#81</v>
      </c>
      <c r="C86" s="5" t="s">
        <v>13</v>
      </c>
      <c r="D86" s="4" t="s">
        <v>378</v>
      </c>
      <c r="E86" s="36" t="s">
        <v>124</v>
      </c>
      <c r="F86" s="52" t="s">
        <v>533</v>
      </c>
      <c r="G86" s="72"/>
      <c r="H86" s="24" t="str">
        <f ca="1">IF(tblEquipmentInventory[[#This Row],[ת. קבלה]]&lt;&gt;"",TODAY()-tblEquipmentInventory[[#This Row],[ת. קבלה]],"")</f>
        <v/>
      </c>
      <c r="I86" s="1"/>
      <c r="J86" s="1"/>
    </row>
    <row r="87" spans="2:10" x14ac:dyDescent="0.2">
      <c r="B87" s="6" t="str">
        <f t="shared" si="1"/>
        <v>#82</v>
      </c>
      <c r="C87" s="5" t="s">
        <v>13</v>
      </c>
      <c r="D87" s="4" t="s">
        <v>555</v>
      </c>
      <c r="E87" s="36" t="s">
        <v>128</v>
      </c>
      <c r="F87" s="52" t="s">
        <v>533</v>
      </c>
      <c r="G87" s="72"/>
      <c r="H87" s="24" t="str">
        <f ca="1">IF(tblEquipmentInventory[[#This Row],[ת. קבלה]]&lt;&gt;"",TODAY()-tblEquipmentInventory[[#This Row],[ת. קבלה]],"")</f>
        <v/>
      </c>
      <c r="I87" s="1"/>
      <c r="J87" s="1"/>
    </row>
    <row r="88" spans="2:10" x14ac:dyDescent="0.2">
      <c r="B88" s="6" t="str">
        <f t="shared" si="1"/>
        <v>#83</v>
      </c>
      <c r="C88" s="5" t="s">
        <v>13</v>
      </c>
      <c r="D88" s="4" t="s">
        <v>372</v>
      </c>
      <c r="E88" s="36" t="s">
        <v>127</v>
      </c>
      <c r="F88" s="52" t="s">
        <v>532</v>
      </c>
      <c r="G88" s="72"/>
      <c r="H88" s="24" t="str">
        <f ca="1">IF(tblEquipmentInventory[[#This Row],[ת. קבלה]]&lt;&gt;"",TODAY()-tblEquipmentInventory[[#This Row],[ת. קבלה]],"")</f>
        <v/>
      </c>
      <c r="I88" s="1"/>
      <c r="J88" s="1"/>
    </row>
    <row r="89" spans="2:10" x14ac:dyDescent="0.2">
      <c r="B89" s="6" t="str">
        <f t="shared" si="1"/>
        <v>#84</v>
      </c>
      <c r="C89" s="5" t="s">
        <v>12</v>
      </c>
      <c r="D89" s="4" t="s">
        <v>391</v>
      </c>
      <c r="E89" s="36" t="s">
        <v>130</v>
      </c>
      <c r="F89" s="52" t="s">
        <v>532</v>
      </c>
      <c r="G89" s="72"/>
      <c r="H89" s="24" t="str">
        <f ca="1">IF(tblEquipmentInventory[[#This Row],[ת. קבלה]]&lt;&gt;"",TODAY()-tblEquipmentInventory[[#This Row],[ת. קבלה]],"")</f>
        <v/>
      </c>
      <c r="J89" s="1"/>
    </row>
    <row r="90" spans="2:10" x14ac:dyDescent="0.2">
      <c r="B90" s="6" t="str">
        <f t="shared" si="1"/>
        <v>#85</v>
      </c>
      <c r="C90" s="5" t="s">
        <v>12</v>
      </c>
      <c r="D90" s="4" t="s">
        <v>372</v>
      </c>
      <c r="E90" s="36" t="s">
        <v>131</v>
      </c>
      <c r="F90" s="52" t="s">
        <v>533</v>
      </c>
      <c r="G90" s="72"/>
      <c r="H90" s="24" t="str">
        <f ca="1">IF(tblEquipmentInventory[[#This Row],[ת. קבלה]]&lt;&gt;"",TODAY()-tblEquipmentInventory[[#This Row],[ת. קבלה]],"")</f>
        <v/>
      </c>
      <c r="J90" s="1"/>
    </row>
    <row r="91" spans="2:10" x14ac:dyDescent="0.2">
      <c r="B91" s="54" t="str">
        <f t="shared" si="1"/>
        <v>#86</v>
      </c>
      <c r="C91" s="5" t="s">
        <v>430</v>
      </c>
      <c r="D91" s="4" t="s">
        <v>370</v>
      </c>
      <c r="E91" s="38" t="s">
        <v>438</v>
      </c>
      <c r="F91" s="53" t="s">
        <v>533</v>
      </c>
      <c r="G91" s="73"/>
      <c r="H91" s="24" t="str">
        <f ca="1">IF(tblEquipmentInventory[[#This Row],[ת. קבלה]]&lt;&gt;"",TODAY()-tblEquipmentInventory[[#This Row],[ת. קבלה]],"")</f>
        <v/>
      </c>
      <c r="J91" s="1"/>
    </row>
    <row r="92" spans="2:10" x14ac:dyDescent="0.2">
      <c r="B92" s="54" t="str">
        <f t="shared" si="1"/>
        <v>#87</v>
      </c>
      <c r="C92" s="5" t="s">
        <v>430</v>
      </c>
      <c r="D92" s="4" t="s">
        <v>377</v>
      </c>
      <c r="E92" s="38" t="s">
        <v>439</v>
      </c>
      <c r="F92" s="53" t="s">
        <v>546</v>
      </c>
      <c r="G92" s="73"/>
      <c r="H92" s="24" t="str">
        <f ca="1">IF(tblEquipmentInventory[[#This Row],[ת. קבלה]]&lt;&gt;"",TODAY()-tblEquipmentInventory[[#This Row],[ת. קבלה]],"")</f>
        <v/>
      </c>
      <c r="J92" s="1"/>
    </row>
    <row r="93" spans="2:10" x14ac:dyDescent="0.2">
      <c r="B93" s="54" t="str">
        <f t="shared" si="1"/>
        <v>#88</v>
      </c>
      <c r="C93" s="5" t="s">
        <v>362</v>
      </c>
      <c r="D93" s="4" t="s">
        <v>374</v>
      </c>
      <c r="E93" s="38" t="s">
        <v>402</v>
      </c>
      <c r="F93" s="53" t="s">
        <v>532</v>
      </c>
      <c r="G93" s="76"/>
      <c r="H93" s="24" t="str">
        <f ca="1">IF(tblEquipmentInventory[[#This Row],[ת. קבלה]]&lt;&gt;"",TODAY()-tblEquipmentInventory[[#This Row],[ת. קבלה]],"")</f>
        <v/>
      </c>
      <c r="J93" s="1"/>
    </row>
    <row r="94" spans="2:10" x14ac:dyDescent="0.2">
      <c r="B94" s="54" t="str">
        <f t="shared" si="1"/>
        <v>#89</v>
      </c>
      <c r="C94" s="5" t="s">
        <v>362</v>
      </c>
      <c r="D94" s="4" t="s">
        <v>374</v>
      </c>
      <c r="E94" s="38" t="s">
        <v>403</v>
      </c>
      <c r="F94" s="53" t="s">
        <v>533</v>
      </c>
      <c r="G94" s="76"/>
      <c r="H94" s="24" t="str">
        <f ca="1">IF(tblEquipmentInventory[[#This Row],[ת. קבלה]]&lt;&gt;"",TODAY()-tblEquipmentInventory[[#This Row],[ת. קבלה]],"")</f>
        <v/>
      </c>
      <c r="J94" s="1"/>
    </row>
    <row r="95" spans="2:10" x14ac:dyDescent="0.2">
      <c r="B95" s="33" t="str">
        <f t="shared" si="1"/>
        <v>#90</v>
      </c>
      <c r="C95" s="5" t="s">
        <v>362</v>
      </c>
      <c r="D95" s="4" t="s">
        <v>374</v>
      </c>
      <c r="E95" s="38" t="s">
        <v>363</v>
      </c>
      <c r="F95" s="53" t="s">
        <v>532</v>
      </c>
      <c r="G95" s="73"/>
      <c r="H95" s="24" t="str">
        <f ca="1">IF(tblEquipmentInventory[[#This Row],[ת. קבלה]]&lt;&gt;"",TODAY()-tblEquipmentInventory[[#This Row],[ת. קבלה]],"")</f>
        <v/>
      </c>
      <c r="J95" s="1"/>
    </row>
    <row r="96" spans="2:10" x14ac:dyDescent="0.2">
      <c r="B96" s="33" t="str">
        <f t="shared" si="1"/>
        <v>#91</v>
      </c>
      <c r="C96" s="5" t="s">
        <v>362</v>
      </c>
      <c r="D96" s="4" t="s">
        <v>514</v>
      </c>
      <c r="E96" s="36" t="s">
        <v>571</v>
      </c>
      <c r="F96" s="53" t="s">
        <v>565</v>
      </c>
      <c r="G96" s="83"/>
      <c r="H96" s="24" t="str">
        <f ca="1">IF(tblEquipmentInventory[[#This Row],[ת. קבלה]]&lt;&gt;"",TODAY()-tblEquipmentInventory[[#This Row],[ת. קבלה]],"")</f>
        <v/>
      </c>
      <c r="J96" s="1"/>
    </row>
    <row r="97" spans="2:10" x14ac:dyDescent="0.2">
      <c r="B97" s="33" t="str">
        <f t="shared" si="1"/>
        <v>#92</v>
      </c>
      <c r="C97" s="5" t="s">
        <v>362</v>
      </c>
      <c r="D97" s="4" t="s">
        <v>373</v>
      </c>
      <c r="E97" s="38" t="s">
        <v>364</v>
      </c>
      <c r="F97" s="53" t="s">
        <v>533</v>
      </c>
      <c r="G97" s="73"/>
      <c r="H97" s="24" t="str">
        <f ca="1">IF(tblEquipmentInventory[[#This Row],[ת. קבלה]]&lt;&gt;"",TODAY()-tblEquipmentInventory[[#This Row],[ת. קבלה]],"")</f>
        <v/>
      </c>
      <c r="J97" s="1"/>
    </row>
    <row r="98" spans="2:10" x14ac:dyDescent="0.2">
      <c r="B98" s="54" t="str">
        <f t="shared" si="1"/>
        <v>#93</v>
      </c>
      <c r="C98" s="5" t="s">
        <v>418</v>
      </c>
      <c r="D98" s="4" t="s">
        <v>55</v>
      </c>
      <c r="E98" s="36" t="s">
        <v>419</v>
      </c>
      <c r="F98" s="52" t="s">
        <v>532</v>
      </c>
      <c r="G98" s="72"/>
      <c r="H98" s="24" t="str">
        <f ca="1">IF(tblEquipmentInventory[[#This Row],[ת. קבלה]]&lt;&gt;"",TODAY()-tblEquipmentInventory[[#This Row],[ת. קבלה]],"")</f>
        <v/>
      </c>
      <c r="J98" s="1"/>
    </row>
    <row r="99" spans="2:10" x14ac:dyDescent="0.2">
      <c r="B99" s="54" t="str">
        <f t="shared" si="1"/>
        <v>#94</v>
      </c>
      <c r="C99" s="5" t="s">
        <v>418</v>
      </c>
      <c r="D99" s="4" t="s">
        <v>55</v>
      </c>
      <c r="E99" s="36" t="s">
        <v>420</v>
      </c>
      <c r="F99" s="52" t="s">
        <v>532</v>
      </c>
      <c r="G99" s="72"/>
      <c r="H99" s="24" t="str">
        <f ca="1">IF(tblEquipmentInventory[[#This Row],[ת. קבלה]]&lt;&gt;"",TODAY()-tblEquipmentInventory[[#This Row],[ת. קבלה]],"")</f>
        <v/>
      </c>
      <c r="J99" s="1"/>
    </row>
    <row r="100" spans="2:10" x14ac:dyDescent="0.2">
      <c r="B100" s="54" t="str">
        <f t="shared" si="1"/>
        <v>#95</v>
      </c>
      <c r="C100" s="5" t="s">
        <v>418</v>
      </c>
      <c r="D100" s="4" t="s">
        <v>374</v>
      </c>
      <c r="E100" s="36" t="s">
        <v>416</v>
      </c>
      <c r="F100" s="52" t="s">
        <v>533</v>
      </c>
      <c r="G100" s="72"/>
      <c r="H100" s="24" t="str">
        <f ca="1">IF(tblEquipmentInventory[[#This Row],[ת. קבלה]]&lt;&gt;"",TODAY()-tblEquipmentInventory[[#This Row],[ת. קבלה]],"")</f>
        <v/>
      </c>
      <c r="J100" s="1"/>
    </row>
    <row r="101" spans="2:10" x14ac:dyDescent="0.2">
      <c r="B101" s="6" t="str">
        <f t="shared" si="1"/>
        <v>#96</v>
      </c>
      <c r="C101" s="5" t="s">
        <v>166</v>
      </c>
      <c r="D101" s="4" t="s">
        <v>66</v>
      </c>
      <c r="E101" s="36" t="s">
        <v>158</v>
      </c>
      <c r="F101" s="52" t="s">
        <v>533</v>
      </c>
      <c r="G101" s="72"/>
      <c r="H101" s="24" t="str">
        <f ca="1">IF(tblEquipmentInventory[[#This Row],[ת. קבלה]]&lt;&gt;"",TODAY()-tblEquipmentInventory[[#This Row],[ת. קבלה]],"")</f>
        <v/>
      </c>
      <c r="J101" s="1"/>
    </row>
    <row r="102" spans="2:10" x14ac:dyDescent="0.2">
      <c r="B102" s="33" t="str">
        <f t="shared" si="1"/>
        <v>#97</v>
      </c>
      <c r="C102" s="5" t="s">
        <v>166</v>
      </c>
      <c r="D102" s="4" t="s">
        <v>66</v>
      </c>
      <c r="E102" s="38" t="s">
        <v>397</v>
      </c>
      <c r="F102" s="53" t="s">
        <v>543</v>
      </c>
      <c r="G102" s="73"/>
      <c r="H102" s="24" t="str">
        <f ca="1">IF(tblEquipmentInventory[[#This Row],[ת. קבלה]]&lt;&gt;"",TODAY()-tblEquipmentInventory[[#This Row],[ת. קבלה]],"")</f>
        <v/>
      </c>
      <c r="J102" s="1"/>
    </row>
    <row r="103" spans="2:10" x14ac:dyDescent="0.2">
      <c r="B103" s="6" t="str">
        <f t="shared" si="1"/>
        <v>#98</v>
      </c>
      <c r="C103" s="5" t="s">
        <v>166</v>
      </c>
      <c r="D103" s="4" t="s">
        <v>375</v>
      </c>
      <c r="E103" s="36" t="s">
        <v>157</v>
      </c>
      <c r="F103" s="52" t="s">
        <v>532</v>
      </c>
      <c r="G103" s="72"/>
      <c r="H103" s="24" t="str">
        <f ca="1">IF(tblEquipmentInventory[[#This Row],[ת. קבלה]]&lt;&gt;"",TODAY()-tblEquipmentInventory[[#This Row],[ת. קבלה]],"")</f>
        <v/>
      </c>
      <c r="J103" s="1"/>
    </row>
    <row r="104" spans="2:10" x14ac:dyDescent="0.2">
      <c r="B104" s="6" t="str">
        <f t="shared" si="1"/>
        <v>#99</v>
      </c>
      <c r="C104" s="5" t="s">
        <v>11</v>
      </c>
      <c r="D104" s="7" t="s">
        <v>369</v>
      </c>
      <c r="E104" s="36" t="s">
        <v>132</v>
      </c>
      <c r="F104" s="52" t="s">
        <v>533</v>
      </c>
      <c r="G104" s="72"/>
      <c r="H104" s="24" t="str">
        <f ca="1">IF(tblEquipmentInventory[[#This Row],[ת. קבלה]]&lt;&gt;"",TODAY()-tblEquipmentInventory[[#This Row],[ת. קבלה]],"")</f>
        <v/>
      </c>
      <c r="J104" s="1"/>
    </row>
    <row r="105" spans="2:10" x14ac:dyDescent="0.2">
      <c r="B105" s="6" t="str">
        <f t="shared" si="1"/>
        <v>#100</v>
      </c>
      <c r="C105" s="5" t="s">
        <v>11</v>
      </c>
      <c r="D105" s="4" t="s">
        <v>69</v>
      </c>
      <c r="E105" s="36" t="s">
        <v>133</v>
      </c>
      <c r="F105" s="52" t="s">
        <v>533</v>
      </c>
      <c r="G105" s="72"/>
      <c r="H105" s="24" t="str">
        <f ca="1">IF(tblEquipmentInventory[[#This Row],[ת. קבלה]]&lt;&gt;"",TODAY()-tblEquipmentInventory[[#This Row],[ת. קבלה]],"")</f>
        <v/>
      </c>
      <c r="J105" s="1"/>
    </row>
    <row r="106" spans="2:10" x14ac:dyDescent="0.2">
      <c r="B106" s="33" t="str">
        <f t="shared" si="1"/>
        <v>#101</v>
      </c>
      <c r="C106" s="5" t="s">
        <v>11</v>
      </c>
      <c r="D106" s="4" t="s">
        <v>66</v>
      </c>
      <c r="E106" s="36" t="s">
        <v>570</v>
      </c>
      <c r="F106" s="52" t="s">
        <v>533</v>
      </c>
      <c r="G106" s="83"/>
      <c r="H106" s="24" t="str">
        <f ca="1">IF(tblEquipmentInventory[[#This Row],[ת. קבלה]]&lt;&gt;"",TODAY()-tblEquipmentInventory[[#This Row],[ת. קבלה]],"")</f>
        <v/>
      </c>
      <c r="J106" s="1"/>
    </row>
    <row r="107" spans="2:10" x14ac:dyDescent="0.2">
      <c r="B107" s="6" t="str">
        <f t="shared" si="1"/>
        <v>#102</v>
      </c>
      <c r="C107" s="5" t="s">
        <v>11</v>
      </c>
      <c r="D107" s="4" t="s">
        <v>376</v>
      </c>
      <c r="E107" s="36" t="s">
        <v>134</v>
      </c>
      <c r="F107" s="52"/>
      <c r="G107" s="72"/>
      <c r="H107" s="24" t="str">
        <f ca="1">IF(tblEquipmentInventory[[#This Row],[ת. קבלה]]&lt;&gt;"",TODAY()-tblEquipmentInventory[[#This Row],[ת. קבלה]],"")</f>
        <v/>
      </c>
      <c r="J107" s="1"/>
    </row>
    <row r="108" spans="2:10" x14ac:dyDescent="0.2">
      <c r="B108" s="6" t="str">
        <f t="shared" si="1"/>
        <v>#103</v>
      </c>
      <c r="C108" s="5" t="s">
        <v>11</v>
      </c>
      <c r="D108" s="7" t="s">
        <v>374</v>
      </c>
      <c r="E108" s="36" t="s">
        <v>135</v>
      </c>
      <c r="F108" s="52" t="s">
        <v>532</v>
      </c>
      <c r="G108" s="72"/>
      <c r="H108" s="24" t="str">
        <f ca="1">IF(tblEquipmentInventory[[#This Row],[ת. קבלה]]&lt;&gt;"",TODAY()-tblEquipmentInventory[[#This Row],[ת. קבלה]],"")</f>
        <v/>
      </c>
      <c r="J108" s="1"/>
    </row>
    <row r="109" spans="2:10" x14ac:dyDescent="0.2">
      <c r="B109" s="6" t="str">
        <f t="shared" si="1"/>
        <v>#104</v>
      </c>
      <c r="C109" s="5" t="s">
        <v>11</v>
      </c>
      <c r="D109" s="4" t="s">
        <v>555</v>
      </c>
      <c r="E109" s="36" t="s">
        <v>136</v>
      </c>
      <c r="F109" s="52" t="s">
        <v>533</v>
      </c>
      <c r="G109" s="72"/>
      <c r="H109" s="24" t="str">
        <f ca="1">IF(tblEquipmentInventory[[#This Row],[ת. קבלה]]&lt;&gt;"",TODAY()-tblEquipmentInventory[[#This Row],[ת. קבלה]],"")</f>
        <v/>
      </c>
      <c r="J109" s="1"/>
    </row>
    <row r="110" spans="2:10" x14ac:dyDescent="0.2">
      <c r="B110" s="6" t="str">
        <f t="shared" si="1"/>
        <v>#105</v>
      </c>
      <c r="C110" s="5" t="s">
        <v>10</v>
      </c>
      <c r="D110" s="4" t="s">
        <v>391</v>
      </c>
      <c r="E110" s="36" t="s">
        <v>141</v>
      </c>
      <c r="F110" s="52" t="s">
        <v>533</v>
      </c>
      <c r="G110" s="72"/>
      <c r="H110" s="24" t="str">
        <f ca="1">IF(tblEquipmentInventory[[#This Row],[ת. קבלה]]&lt;&gt;"",TODAY()-tblEquipmentInventory[[#This Row],[ת. קבלה]],"")</f>
        <v/>
      </c>
      <c r="J110" s="1"/>
    </row>
    <row r="111" spans="2:10" x14ac:dyDescent="0.2">
      <c r="B111" s="6" t="str">
        <f t="shared" si="1"/>
        <v>#106</v>
      </c>
      <c r="C111" s="5" t="s">
        <v>10</v>
      </c>
      <c r="D111" s="4" t="s">
        <v>391</v>
      </c>
      <c r="E111" s="36" t="s">
        <v>140</v>
      </c>
      <c r="F111" s="52" t="s">
        <v>532</v>
      </c>
      <c r="G111" s="72"/>
      <c r="H111" s="24" t="str">
        <f ca="1">IF(tblEquipmentInventory[[#This Row],[ת. קבלה]]&lt;&gt;"",TODAY()-tblEquipmentInventory[[#This Row],[ת. קבלה]],"")</f>
        <v/>
      </c>
      <c r="J111" s="1"/>
    </row>
    <row r="112" spans="2:10" x14ac:dyDescent="0.2">
      <c r="B112" s="6" t="str">
        <f t="shared" si="1"/>
        <v>#107</v>
      </c>
      <c r="C112" s="5" t="s">
        <v>10</v>
      </c>
      <c r="D112" s="7" t="s">
        <v>377</v>
      </c>
      <c r="E112" s="36" t="s">
        <v>138</v>
      </c>
      <c r="F112" s="52" t="s">
        <v>542</v>
      </c>
      <c r="G112" s="72"/>
      <c r="H112" s="24" t="str">
        <f ca="1">IF(tblEquipmentInventory[[#This Row],[ת. קבלה]]&lt;&gt;"",TODAY()-tblEquipmentInventory[[#This Row],[ת. קבלה]],"")</f>
        <v/>
      </c>
      <c r="J112" s="1"/>
    </row>
    <row r="113" spans="2:10" x14ac:dyDescent="0.2">
      <c r="B113" s="6" t="str">
        <f t="shared" si="1"/>
        <v>#108</v>
      </c>
      <c r="C113" s="5" t="s">
        <v>10</v>
      </c>
      <c r="D113" s="7" t="s">
        <v>377</v>
      </c>
      <c r="E113" s="36" t="s">
        <v>137</v>
      </c>
      <c r="F113" s="52" t="s">
        <v>542</v>
      </c>
      <c r="G113" s="72"/>
      <c r="H113" s="24" t="str">
        <f ca="1">IF(tblEquipmentInventory[[#This Row],[ת. קבלה]]&lt;&gt;"",TODAY()-tblEquipmentInventory[[#This Row],[ת. קבלה]],"")</f>
        <v/>
      </c>
      <c r="J113" s="1"/>
    </row>
    <row r="114" spans="2:10" x14ac:dyDescent="0.2">
      <c r="B114" s="6" t="str">
        <f t="shared" si="1"/>
        <v>#109</v>
      </c>
      <c r="C114" s="5" t="s">
        <v>10</v>
      </c>
      <c r="D114" s="7" t="s">
        <v>379</v>
      </c>
      <c r="E114" s="36" t="s">
        <v>139</v>
      </c>
      <c r="F114" s="52" t="s">
        <v>532</v>
      </c>
      <c r="G114" s="72"/>
      <c r="H114" s="24" t="str">
        <f ca="1">IF(tblEquipmentInventory[[#This Row],[ת. קבלה]]&lt;&gt;"",TODAY()-tblEquipmentInventory[[#This Row],[ת. קבלה]],"")</f>
        <v/>
      </c>
      <c r="J114" s="1"/>
    </row>
    <row r="115" spans="2:10" x14ac:dyDescent="0.2">
      <c r="B115" s="6" t="str">
        <f t="shared" si="1"/>
        <v>#110</v>
      </c>
      <c r="C115" s="5" t="s">
        <v>9</v>
      </c>
      <c r="D115" s="7" t="s">
        <v>333</v>
      </c>
      <c r="E115" s="36" t="s">
        <v>148</v>
      </c>
      <c r="F115" s="52" t="s">
        <v>532</v>
      </c>
      <c r="G115" s="72" t="s">
        <v>573</v>
      </c>
      <c r="H115" s="24" t="e">
        <f ca="1">IF(tblEquipmentInventory[[#This Row],[ת. קבלה]]&lt;&gt;"",TODAY()-tblEquipmentInventory[[#This Row],[ת. קבלה]],"")</f>
        <v>#VALUE!</v>
      </c>
      <c r="J115" s="1"/>
    </row>
    <row r="116" spans="2:10" x14ac:dyDescent="0.2">
      <c r="B116" s="6" t="str">
        <f t="shared" si="1"/>
        <v>#111</v>
      </c>
      <c r="C116" s="5" t="s">
        <v>9</v>
      </c>
      <c r="D116" s="7" t="s">
        <v>333</v>
      </c>
      <c r="E116" s="36" t="s">
        <v>147</v>
      </c>
      <c r="F116" s="52" t="s">
        <v>532</v>
      </c>
      <c r="G116" s="72" t="s">
        <v>573</v>
      </c>
      <c r="H116" s="24" t="e">
        <f ca="1">IF(tblEquipmentInventory[[#This Row],[ת. קבלה]]&lt;&gt;"",TODAY()-tblEquipmentInventory[[#This Row],[ת. קבלה]],"")</f>
        <v>#VALUE!</v>
      </c>
      <c r="J116" s="1"/>
    </row>
    <row r="117" spans="2:10" x14ac:dyDescent="0.2">
      <c r="B117" s="6" t="str">
        <f t="shared" si="1"/>
        <v>#112</v>
      </c>
      <c r="C117" s="5" t="s">
        <v>9</v>
      </c>
      <c r="D117" s="4" t="s">
        <v>391</v>
      </c>
      <c r="E117" s="36" t="s">
        <v>145</v>
      </c>
      <c r="F117" s="52" t="s">
        <v>532</v>
      </c>
      <c r="G117" s="72"/>
      <c r="H117" s="24" t="str">
        <f ca="1">IF(tblEquipmentInventory[[#This Row],[ת. קבלה]]&lt;&gt;"",TODAY()-tblEquipmentInventory[[#This Row],[ת. קבלה]],"")</f>
        <v/>
      </c>
      <c r="J117" s="1"/>
    </row>
    <row r="118" spans="2:10" x14ac:dyDescent="0.2">
      <c r="B118" s="6" t="str">
        <f t="shared" si="1"/>
        <v>#113</v>
      </c>
      <c r="C118" s="5" t="s">
        <v>9</v>
      </c>
      <c r="D118" s="7" t="s">
        <v>392</v>
      </c>
      <c r="E118" s="36" t="s">
        <v>149</v>
      </c>
      <c r="F118" s="52" t="s">
        <v>532</v>
      </c>
      <c r="G118" s="72"/>
      <c r="H118" s="24" t="str">
        <f ca="1">IF(tblEquipmentInventory[[#This Row],[ת. קבלה]]&lt;&gt;"",TODAY()-tblEquipmentInventory[[#This Row],[ת. קבלה]],"")</f>
        <v/>
      </c>
      <c r="J118" s="1"/>
    </row>
    <row r="119" spans="2:10" x14ac:dyDescent="0.2">
      <c r="B119" s="6" t="str">
        <f t="shared" si="1"/>
        <v>#114</v>
      </c>
      <c r="C119" s="5" t="s">
        <v>9</v>
      </c>
      <c r="D119" s="4" t="s">
        <v>369</v>
      </c>
      <c r="E119" s="36" t="s">
        <v>146</v>
      </c>
      <c r="F119" s="52" t="s">
        <v>532</v>
      </c>
      <c r="G119" s="72"/>
      <c r="H119" s="24" t="str">
        <f ca="1">IF(tblEquipmentInventory[[#This Row],[ת. קבלה]]&lt;&gt;"",TODAY()-tblEquipmentInventory[[#This Row],[ת. קבלה]],"")</f>
        <v/>
      </c>
      <c r="J119" s="1"/>
    </row>
    <row r="120" spans="2:10" x14ac:dyDescent="0.2">
      <c r="B120" s="6" t="str">
        <f t="shared" si="1"/>
        <v>#115</v>
      </c>
      <c r="C120" s="5" t="s">
        <v>9</v>
      </c>
      <c r="D120" s="4" t="s">
        <v>69</v>
      </c>
      <c r="E120" s="36" t="s">
        <v>142</v>
      </c>
      <c r="F120" s="52" t="s">
        <v>540</v>
      </c>
      <c r="G120" s="72"/>
      <c r="H120" s="24" t="str">
        <f ca="1">IF(tblEquipmentInventory[[#This Row],[ת. קבלה]]&lt;&gt;"",TODAY()-tblEquipmentInventory[[#This Row],[ת. קבלה]],"")</f>
        <v/>
      </c>
      <c r="J120" s="1"/>
    </row>
    <row r="121" spans="2:10" x14ac:dyDescent="0.2">
      <c r="B121" s="6" t="str">
        <f t="shared" si="1"/>
        <v>#116</v>
      </c>
      <c r="C121" s="5" t="s">
        <v>9</v>
      </c>
      <c r="D121" s="4" t="s">
        <v>375</v>
      </c>
      <c r="E121" s="36" t="s">
        <v>143</v>
      </c>
      <c r="F121" s="52" t="s">
        <v>532</v>
      </c>
      <c r="G121" s="72"/>
      <c r="H121" s="24" t="str">
        <f ca="1">IF(tblEquipmentInventory[[#This Row],[ת. קבלה]]&lt;&gt;"",TODAY()-tblEquipmentInventory[[#This Row],[ת. קבלה]],"")</f>
        <v/>
      </c>
      <c r="J121" s="1"/>
    </row>
    <row r="122" spans="2:10" x14ac:dyDescent="0.2">
      <c r="B122" s="6" t="str">
        <f t="shared" si="1"/>
        <v>#117</v>
      </c>
      <c r="C122" s="5" t="s">
        <v>9</v>
      </c>
      <c r="D122" s="4" t="s">
        <v>376</v>
      </c>
      <c r="E122" s="36" t="s">
        <v>144</v>
      </c>
      <c r="F122" s="52"/>
      <c r="G122" s="72"/>
      <c r="H122" s="24" t="str">
        <f ca="1">IF(tblEquipmentInventory[[#This Row],[ת. קבלה]]&lt;&gt;"",TODAY()-tblEquipmentInventory[[#This Row],[ת. קבלה]],"")</f>
        <v/>
      </c>
      <c r="J122" s="1"/>
    </row>
    <row r="123" spans="2:10" x14ac:dyDescent="0.2">
      <c r="B123" s="54" t="str">
        <f t="shared" si="1"/>
        <v>#118</v>
      </c>
      <c r="C123" s="60" t="s">
        <v>406</v>
      </c>
      <c r="D123" s="4" t="s">
        <v>69</v>
      </c>
      <c r="E123" s="61" t="s">
        <v>407</v>
      </c>
      <c r="F123" s="53" t="s">
        <v>551</v>
      </c>
      <c r="G123" s="76"/>
      <c r="H123" s="24" t="str">
        <f ca="1">IF(tblEquipmentInventory[[#This Row],[ת. קבלה]]&lt;&gt;"",TODAY()-tblEquipmentInventory[[#This Row],[ת. קבלה]],"")</f>
        <v/>
      </c>
      <c r="J123" s="1"/>
    </row>
    <row r="124" spans="2:10" x14ac:dyDescent="0.2">
      <c r="B124" s="30" t="str">
        <f t="shared" si="1"/>
        <v>#119</v>
      </c>
      <c r="C124" s="31" t="s">
        <v>174</v>
      </c>
      <c r="D124" s="4" t="s">
        <v>69</v>
      </c>
      <c r="E124" s="37" t="s">
        <v>175</v>
      </c>
      <c r="F124" s="53" t="s">
        <v>532</v>
      </c>
      <c r="G124" s="75"/>
      <c r="H124" s="24" t="str">
        <f ca="1">IF(tblEquipmentInventory[[#This Row],[ת. קבלה]]&lt;&gt;"",TODAY()-tblEquipmentInventory[[#This Row],[ת. קבלה]],"")</f>
        <v/>
      </c>
      <c r="J124" s="1"/>
    </row>
    <row r="125" spans="2:10" x14ac:dyDescent="0.2">
      <c r="B125" s="6" t="str">
        <f t="shared" si="1"/>
        <v>#120</v>
      </c>
      <c r="C125" s="5" t="s">
        <v>161</v>
      </c>
      <c r="D125" s="4" t="s">
        <v>51</v>
      </c>
      <c r="E125" s="36" t="s">
        <v>154</v>
      </c>
      <c r="F125" s="52" t="s">
        <v>533</v>
      </c>
      <c r="G125" s="72"/>
      <c r="H125" s="24" t="str">
        <f ca="1">IF(tblEquipmentInventory[[#This Row],[ת. קבלה]]&lt;&gt;"",TODAY()-tblEquipmentInventory[[#This Row],[ת. קבלה]],"")</f>
        <v/>
      </c>
      <c r="J125" s="1"/>
    </row>
    <row r="126" spans="2:10" x14ac:dyDescent="0.2">
      <c r="B126" s="6" t="str">
        <f t="shared" si="1"/>
        <v>#121</v>
      </c>
      <c r="C126" s="5" t="s">
        <v>161</v>
      </c>
      <c r="D126" s="4" t="s">
        <v>51</v>
      </c>
      <c r="E126" s="36" t="s">
        <v>396</v>
      </c>
      <c r="F126" s="52" t="s">
        <v>533</v>
      </c>
      <c r="G126" s="72"/>
      <c r="H126" s="24" t="str">
        <f ca="1">IF(tblEquipmentInventory[[#This Row],[ת. קבלה]]&lt;&gt;"",TODAY()-tblEquipmentInventory[[#This Row],[ת. קבלה]],"")</f>
        <v/>
      </c>
      <c r="J126" s="1"/>
    </row>
    <row r="127" spans="2:10" x14ac:dyDescent="0.2">
      <c r="B127" s="6" t="str">
        <f t="shared" si="1"/>
        <v>#122</v>
      </c>
      <c r="C127" s="5" t="s">
        <v>161</v>
      </c>
      <c r="D127" s="4" t="s">
        <v>51</v>
      </c>
      <c r="E127" s="36" t="s">
        <v>153</v>
      </c>
      <c r="F127" s="52" t="s">
        <v>533</v>
      </c>
      <c r="G127" s="72"/>
      <c r="H127" s="24" t="str">
        <f ca="1">IF(tblEquipmentInventory[[#This Row],[ת. קבלה]]&lt;&gt;"",TODAY()-tblEquipmentInventory[[#This Row],[ת. קבלה]],"")</f>
        <v/>
      </c>
      <c r="J127" s="1"/>
    </row>
    <row r="128" spans="2:10" x14ac:dyDescent="0.2">
      <c r="B128" s="6" t="str">
        <f t="shared" si="1"/>
        <v>#123</v>
      </c>
      <c r="C128" s="5" t="s">
        <v>161</v>
      </c>
      <c r="D128" s="4" t="s">
        <v>66</v>
      </c>
      <c r="E128" s="36" t="s">
        <v>160</v>
      </c>
      <c r="F128" s="52" t="s">
        <v>532</v>
      </c>
      <c r="G128" s="72"/>
      <c r="H128" s="24" t="str">
        <f ca="1">IF(tblEquipmentInventory[[#This Row],[ת. קבלה]]&lt;&gt;"",TODAY()-tblEquipmentInventory[[#This Row],[ת. קבלה]],"")</f>
        <v/>
      </c>
      <c r="J128" s="1"/>
    </row>
    <row r="129" spans="2:10" x14ac:dyDescent="0.2">
      <c r="B129" s="6" t="str">
        <f t="shared" si="1"/>
        <v>#124</v>
      </c>
      <c r="C129" s="5" t="s">
        <v>161</v>
      </c>
      <c r="D129" s="4" t="s">
        <v>371</v>
      </c>
      <c r="E129" s="36" t="s">
        <v>159</v>
      </c>
      <c r="F129" s="52" t="s">
        <v>533</v>
      </c>
      <c r="G129" s="72"/>
      <c r="H129" s="24" t="str">
        <f ca="1">IF(tblEquipmentInventory[[#This Row],[ת. קבלה]]&lt;&gt;"",TODAY()-tblEquipmentInventory[[#This Row],[ת. קבלה]],"")</f>
        <v/>
      </c>
      <c r="J129" s="1"/>
    </row>
    <row r="130" spans="2:10" x14ac:dyDescent="0.2">
      <c r="B130" s="6" t="str">
        <f t="shared" si="1"/>
        <v>#125</v>
      </c>
      <c r="C130" s="5" t="s">
        <v>161</v>
      </c>
      <c r="D130" s="7" t="s">
        <v>374</v>
      </c>
      <c r="E130" s="36" t="s">
        <v>151</v>
      </c>
      <c r="F130" s="52" t="s">
        <v>533</v>
      </c>
      <c r="G130" s="72"/>
      <c r="H130" s="24" t="str">
        <f ca="1">IF(tblEquipmentInventory[[#This Row],[ת. קבלה]]&lt;&gt;"",TODAY()-tblEquipmentInventory[[#This Row],[ת. קבלה]],"")</f>
        <v/>
      </c>
      <c r="J130" s="1"/>
    </row>
    <row r="131" spans="2:10" x14ac:dyDescent="0.2">
      <c r="B131" s="6" t="str">
        <f t="shared" si="1"/>
        <v>#126</v>
      </c>
      <c r="C131" s="5" t="s">
        <v>161</v>
      </c>
      <c r="D131" s="7" t="s">
        <v>374</v>
      </c>
      <c r="E131" s="36" t="s">
        <v>152</v>
      </c>
      <c r="F131" s="52" t="s">
        <v>532</v>
      </c>
      <c r="G131" s="72"/>
      <c r="H131" s="24" t="str">
        <f ca="1">IF(tblEquipmentInventory[[#This Row],[ת. קבלה]]&lt;&gt;"",TODAY()-tblEquipmentInventory[[#This Row],[ת. קבלה]],"")</f>
        <v/>
      </c>
      <c r="J131" s="1"/>
    </row>
    <row r="132" spans="2:10" x14ac:dyDescent="0.2">
      <c r="B132" s="6" t="str">
        <f t="shared" si="1"/>
        <v>#127</v>
      </c>
      <c r="C132" s="5" t="s">
        <v>161</v>
      </c>
      <c r="D132" s="4" t="s">
        <v>372</v>
      </c>
      <c r="E132" s="36" t="s">
        <v>155</v>
      </c>
      <c r="F132" s="52" t="s">
        <v>533</v>
      </c>
      <c r="G132" s="72"/>
      <c r="H132" s="24" t="str">
        <f ca="1">IF(tblEquipmentInventory[[#This Row],[ת. קבלה]]&lt;&gt;"",TODAY()-tblEquipmentInventory[[#This Row],[ת. קבלה]],"")</f>
        <v/>
      </c>
      <c r="J132" s="1"/>
    </row>
    <row r="133" spans="2:10" x14ac:dyDescent="0.2">
      <c r="B133" s="6" t="str">
        <f t="shared" si="1"/>
        <v>#128</v>
      </c>
      <c r="C133" s="5" t="s">
        <v>161</v>
      </c>
      <c r="D133" s="4" t="s">
        <v>514</v>
      </c>
      <c r="E133" s="36" t="s">
        <v>150</v>
      </c>
      <c r="F133" s="52" t="s">
        <v>533</v>
      </c>
      <c r="G133" s="72"/>
      <c r="H133" s="24" t="str">
        <f ca="1">IF(tblEquipmentInventory[[#This Row],[ת. קבלה]]&lt;&gt;"",TODAY()-tblEquipmentInventory[[#This Row],[ת. קבלה]],"")</f>
        <v/>
      </c>
      <c r="J133" s="1"/>
    </row>
    <row r="134" spans="2:10" x14ac:dyDescent="0.2">
      <c r="B134" s="33" t="str">
        <f t="shared" ref="B134:B197" si="2">"#"&amp;ROW()-5</f>
        <v>#129</v>
      </c>
      <c r="C134" s="5" t="s">
        <v>172</v>
      </c>
      <c r="D134" s="4" t="s">
        <v>392</v>
      </c>
      <c r="E134" s="38" t="s">
        <v>365</v>
      </c>
      <c r="F134" s="53" t="s">
        <v>533</v>
      </c>
      <c r="G134" s="73"/>
      <c r="H134" s="24" t="str">
        <f ca="1">IF(tblEquipmentInventory[[#This Row],[ת. קבלה]]&lt;&gt;"",TODAY()-tblEquipmentInventory[[#This Row],[ת. קבלה]],"")</f>
        <v/>
      </c>
      <c r="J134" s="1"/>
    </row>
    <row r="135" spans="2:10" x14ac:dyDescent="0.2">
      <c r="B135" s="33" t="str">
        <f t="shared" si="2"/>
        <v>#130</v>
      </c>
      <c r="C135" s="5" t="s">
        <v>172</v>
      </c>
      <c r="D135" s="4" t="s">
        <v>51</v>
      </c>
      <c r="E135" s="38" t="s">
        <v>367</v>
      </c>
      <c r="F135" s="53" t="s">
        <v>536</v>
      </c>
      <c r="G135" s="73"/>
      <c r="H135" s="24" t="str">
        <f ca="1">IF(tblEquipmentInventory[[#This Row],[ת. קבלה]]&lt;&gt;"",TODAY()-tblEquipmentInventory[[#This Row],[ת. קבלה]],"")</f>
        <v/>
      </c>
      <c r="J135" s="1"/>
    </row>
    <row r="136" spans="2:10" x14ac:dyDescent="0.2">
      <c r="B136" s="33" t="str">
        <f t="shared" si="2"/>
        <v>#131</v>
      </c>
      <c r="C136" s="5" t="s">
        <v>172</v>
      </c>
      <c r="D136" s="4" t="s">
        <v>375</v>
      </c>
      <c r="E136" s="38" t="s">
        <v>366</v>
      </c>
      <c r="F136" s="53" t="s">
        <v>540</v>
      </c>
      <c r="G136" s="73"/>
      <c r="H136" s="24" t="str">
        <f ca="1">IF(tblEquipmentInventory[[#This Row],[ת. קבלה]]&lt;&gt;"",TODAY()-tblEquipmentInventory[[#This Row],[ת. קבלה]],"")</f>
        <v/>
      </c>
      <c r="J136" s="1"/>
    </row>
    <row r="137" spans="2:10" x14ac:dyDescent="0.2">
      <c r="B137" s="33" t="str">
        <f t="shared" si="2"/>
        <v>#132</v>
      </c>
      <c r="C137" s="5" t="s">
        <v>172</v>
      </c>
      <c r="D137" s="4" t="s">
        <v>375</v>
      </c>
      <c r="E137" s="38" t="s">
        <v>167</v>
      </c>
      <c r="F137" s="53" t="s">
        <v>533</v>
      </c>
      <c r="G137" s="73"/>
      <c r="H137" s="24" t="str">
        <f ca="1">IF(tblEquipmentInventory[[#This Row],[ת. קבלה]]&lt;&gt;"",TODAY()-tblEquipmentInventory[[#This Row],[ת. קבלה]],"")</f>
        <v/>
      </c>
      <c r="J137" s="1"/>
    </row>
    <row r="138" spans="2:10" x14ac:dyDescent="0.2">
      <c r="B138" s="54" t="str">
        <f t="shared" si="2"/>
        <v>#133</v>
      </c>
      <c r="C138" s="5" t="s">
        <v>172</v>
      </c>
      <c r="D138" s="4" t="s">
        <v>372</v>
      </c>
      <c r="E138" s="38" t="s">
        <v>404</v>
      </c>
      <c r="F138" s="53" t="s">
        <v>540</v>
      </c>
      <c r="G138" s="76"/>
      <c r="H138" s="24" t="str">
        <f ca="1">IF(tblEquipmentInventory[[#This Row],[ת. קבלה]]&lt;&gt;"",TODAY()-tblEquipmentInventory[[#This Row],[ת. קבלה]],"")</f>
        <v/>
      </c>
      <c r="J138" s="1"/>
    </row>
    <row r="139" spans="2:10" x14ac:dyDescent="0.2">
      <c r="B139" s="33" t="str">
        <f t="shared" si="2"/>
        <v>#134</v>
      </c>
      <c r="C139" s="5" t="s">
        <v>189</v>
      </c>
      <c r="D139" s="4" t="s">
        <v>69</v>
      </c>
      <c r="E139" s="38" t="s">
        <v>191</v>
      </c>
      <c r="F139" s="53" t="s">
        <v>533</v>
      </c>
      <c r="G139" s="73"/>
      <c r="H139" s="24" t="str">
        <f ca="1">IF(tblEquipmentInventory[[#This Row],[ת. קבלה]]&lt;&gt;"",TODAY()-tblEquipmentInventory[[#This Row],[ת. קבלה]],"")</f>
        <v/>
      </c>
      <c r="J139" s="1"/>
    </row>
    <row r="140" spans="2:10" x14ac:dyDescent="0.2">
      <c r="B140" s="33" t="str">
        <f t="shared" si="2"/>
        <v>#135</v>
      </c>
      <c r="C140" s="5" t="s">
        <v>189</v>
      </c>
      <c r="D140" s="4" t="s">
        <v>332</v>
      </c>
      <c r="E140" s="38" t="s">
        <v>192</v>
      </c>
      <c r="F140" s="53" t="s">
        <v>545</v>
      </c>
      <c r="G140" s="73"/>
      <c r="H140" s="24" t="str">
        <f ca="1">IF(tblEquipmentInventory[[#This Row],[ת. קבלה]]&lt;&gt;"",TODAY()-tblEquipmentInventory[[#This Row],[ת. קבלה]],"")</f>
        <v/>
      </c>
      <c r="J140" s="1"/>
    </row>
    <row r="141" spans="2:10" x14ac:dyDescent="0.2">
      <c r="B141" s="33" t="str">
        <f t="shared" si="2"/>
        <v>#136</v>
      </c>
      <c r="C141" s="5" t="s">
        <v>568</v>
      </c>
      <c r="D141" s="4" t="s">
        <v>69</v>
      </c>
      <c r="E141" s="38" t="s">
        <v>569</v>
      </c>
      <c r="F141" s="53" t="s">
        <v>533</v>
      </c>
      <c r="G141" s="79"/>
      <c r="H141" s="34" t="str">
        <f ca="1">IF(tblEquipmentInventory[[#This Row],[ת. קבלה]]&lt;&gt;"",TODAY()-tblEquipmentInventory[[#This Row],[ת. קבלה]],"")</f>
        <v/>
      </c>
      <c r="J141" s="1"/>
    </row>
    <row r="142" spans="2:10" x14ac:dyDescent="0.2">
      <c r="B142" s="6" t="str">
        <f t="shared" si="2"/>
        <v>#137</v>
      </c>
      <c r="C142" s="5" t="s">
        <v>8</v>
      </c>
      <c r="D142" s="7" t="s">
        <v>377</v>
      </c>
      <c r="E142" s="36" t="s">
        <v>393</v>
      </c>
      <c r="F142" s="80" t="s">
        <v>535</v>
      </c>
      <c r="G142" s="72"/>
      <c r="H142" s="24" t="str">
        <f ca="1">IF(tblEquipmentInventory[[#This Row],[ת. קבלה]]&lt;&gt;"",TODAY()-tblEquipmentInventory[[#This Row],[ת. קבלה]],"")</f>
        <v/>
      </c>
      <c r="J142" s="1"/>
    </row>
    <row r="143" spans="2:10" x14ac:dyDescent="0.2">
      <c r="B143" s="6" t="str">
        <f t="shared" si="2"/>
        <v>#138</v>
      </c>
      <c r="C143" s="5" t="s">
        <v>8</v>
      </c>
      <c r="D143" s="4" t="s">
        <v>377</v>
      </c>
      <c r="E143" s="36"/>
      <c r="F143" s="80" t="s">
        <v>535</v>
      </c>
      <c r="G143" s="72"/>
      <c r="H143" s="24" t="str">
        <f ca="1">IF(tblEquipmentInventory[[#This Row],[ת. קבלה]]&lt;&gt;"",TODAY()-tblEquipmentInventory[[#This Row],[ת. קבלה]],"")</f>
        <v/>
      </c>
      <c r="J143" s="1"/>
    </row>
    <row r="144" spans="2:10" x14ac:dyDescent="0.2">
      <c r="B144" s="6" t="str">
        <f t="shared" si="2"/>
        <v>#139</v>
      </c>
      <c r="C144" s="5" t="s">
        <v>8</v>
      </c>
      <c r="D144" s="4" t="s">
        <v>372</v>
      </c>
      <c r="E144" s="36" t="s">
        <v>394</v>
      </c>
      <c r="F144" s="80" t="s">
        <v>535</v>
      </c>
      <c r="G144" s="72"/>
      <c r="H144" s="24" t="str">
        <f ca="1">IF(tblEquipmentInventory[[#This Row],[ת. קבלה]]&lt;&gt;"",TODAY()-tblEquipmentInventory[[#This Row],[ת. קבלה]],"")</f>
        <v/>
      </c>
      <c r="J144" s="1"/>
    </row>
    <row r="145" spans="2:10" x14ac:dyDescent="0.2">
      <c r="B145" s="33" t="str">
        <f t="shared" si="2"/>
        <v>#140</v>
      </c>
      <c r="C145" s="5" t="s">
        <v>388</v>
      </c>
      <c r="D145" s="4" t="s">
        <v>391</v>
      </c>
      <c r="E145" s="38" t="s">
        <v>389</v>
      </c>
      <c r="F145" s="81" t="s">
        <v>535</v>
      </c>
      <c r="G145" s="73"/>
      <c r="H145" s="24" t="str">
        <f ca="1">IF(tblEquipmentInventory[[#This Row],[ת. קבלה]]&lt;&gt;"",TODAY()-tblEquipmentInventory[[#This Row],[ת. קבלה]],"")</f>
        <v/>
      </c>
      <c r="J145" s="1"/>
    </row>
    <row r="146" spans="2:10" x14ac:dyDescent="0.2">
      <c r="B146" s="6" t="str">
        <f t="shared" si="2"/>
        <v>#141</v>
      </c>
      <c r="C146" s="5" t="s">
        <v>7</v>
      </c>
      <c r="D146" s="7" t="s">
        <v>374</v>
      </c>
      <c r="E146" s="36">
        <v>91138281</v>
      </c>
      <c r="F146" s="52" t="s">
        <v>533</v>
      </c>
      <c r="G146" s="72"/>
      <c r="H146" s="24" t="str">
        <f ca="1">IF(tblEquipmentInventory[[#This Row],[ת. קבלה]]&lt;&gt;"",TODAY()-tblEquipmentInventory[[#This Row],[ת. קבלה]],"")</f>
        <v/>
      </c>
      <c r="J146" s="1"/>
    </row>
    <row r="147" spans="2:10" x14ac:dyDescent="0.2">
      <c r="B147" s="6" t="str">
        <f t="shared" si="2"/>
        <v>#142</v>
      </c>
      <c r="C147" s="5" t="s">
        <v>7</v>
      </c>
      <c r="D147" s="7" t="s">
        <v>374</v>
      </c>
      <c r="E147" s="36">
        <v>91138283</v>
      </c>
      <c r="F147" s="52" t="s">
        <v>533</v>
      </c>
      <c r="G147" s="72"/>
      <c r="H147" s="24" t="str">
        <f ca="1">IF(tblEquipmentInventory[[#This Row],[ת. קבלה]]&lt;&gt;"",TODAY()-tblEquipmentInventory[[#This Row],[ת. קבלה]],"")</f>
        <v/>
      </c>
      <c r="J147" s="1"/>
    </row>
    <row r="148" spans="2:10" x14ac:dyDescent="0.2">
      <c r="B148" s="6" t="str">
        <f t="shared" si="2"/>
        <v>#143</v>
      </c>
      <c r="C148" s="5" t="s">
        <v>6</v>
      </c>
      <c r="D148" s="4" t="s">
        <v>55</v>
      </c>
      <c r="E148" s="36"/>
      <c r="F148" s="52" t="s">
        <v>554</v>
      </c>
      <c r="G148" s="72"/>
      <c r="H148" s="24" t="str">
        <f ca="1">IF(tblEquipmentInventory[[#This Row],[ת. קבלה]]&lt;&gt;"",TODAY()-tblEquipmentInventory[[#This Row],[ת. קבלה]],"")</f>
        <v/>
      </c>
      <c r="J148" s="1"/>
    </row>
    <row r="149" spans="2:10" x14ac:dyDescent="0.2">
      <c r="B149" s="6" t="str">
        <f t="shared" si="2"/>
        <v>#144</v>
      </c>
      <c r="C149" s="5" t="s">
        <v>5</v>
      </c>
      <c r="D149" s="4" t="s">
        <v>55</v>
      </c>
      <c r="E149" s="36"/>
      <c r="F149" s="52" t="s">
        <v>553</v>
      </c>
      <c r="G149" s="72"/>
      <c r="H149" s="24" t="str">
        <f ca="1">IF(tblEquipmentInventory[[#This Row],[ת. קבלה]]&lt;&gt;"",TODAY()-tblEquipmentInventory[[#This Row],[ת. קבלה]],"")</f>
        <v/>
      </c>
      <c r="J149" s="1"/>
    </row>
    <row r="150" spans="2:10" x14ac:dyDescent="0.2">
      <c r="B150" s="30" t="str">
        <f t="shared" si="2"/>
        <v>#145</v>
      </c>
      <c r="C150" s="5" t="s">
        <v>401</v>
      </c>
      <c r="D150" s="32" t="s">
        <v>55</v>
      </c>
      <c r="E150" s="37"/>
      <c r="F150" s="53" t="s">
        <v>553</v>
      </c>
      <c r="G150" s="75"/>
      <c r="H150" s="24" t="str">
        <f ca="1">IF(tblEquipmentInventory[[#This Row],[ת. קבלה]]&lt;&gt;"",TODAY()-tblEquipmentInventory[[#This Row],[ת. קבלה]],"")</f>
        <v/>
      </c>
      <c r="J150" s="1"/>
    </row>
    <row r="151" spans="2:10" x14ac:dyDescent="0.2">
      <c r="B151" s="6" t="str">
        <f t="shared" si="2"/>
        <v>#146</v>
      </c>
      <c r="C151" s="5" t="s">
        <v>4</v>
      </c>
      <c r="D151" s="4" t="s">
        <v>333</v>
      </c>
      <c r="E151" s="36" t="s">
        <v>395</v>
      </c>
      <c r="F151" s="52" t="s">
        <v>540</v>
      </c>
      <c r="G151" s="72" t="s">
        <v>573</v>
      </c>
      <c r="H151" s="24" t="e">
        <f ca="1">IF(tblEquipmentInventory[[#This Row],[ת. קבלה]]&lt;&gt;"",TODAY()-tblEquipmentInventory[[#This Row],[ת. קבלה]],"")</f>
        <v>#VALUE!</v>
      </c>
      <c r="J151" s="1"/>
    </row>
    <row r="152" spans="2:10" x14ac:dyDescent="0.2">
      <c r="B152" s="6" t="str">
        <f t="shared" si="2"/>
        <v>#147</v>
      </c>
      <c r="C152" s="5" t="s">
        <v>3</v>
      </c>
      <c r="D152" s="4" t="s">
        <v>69</v>
      </c>
      <c r="E152" s="36"/>
      <c r="F152" s="80" t="s">
        <v>539</v>
      </c>
      <c r="G152" s="72"/>
      <c r="H152" s="24" t="str">
        <f ca="1">IF(tblEquipmentInventory[[#This Row],[ת. קבלה]]&lt;&gt;"",TODAY()-tblEquipmentInventory[[#This Row],[ת. קבלה]],"")</f>
        <v/>
      </c>
      <c r="J152" s="1"/>
    </row>
    <row r="153" spans="2:10" x14ac:dyDescent="0.2">
      <c r="B153" s="6" t="str">
        <f t="shared" si="2"/>
        <v>#148</v>
      </c>
      <c r="C153" s="5" t="s">
        <v>3</v>
      </c>
      <c r="D153" s="4" t="s">
        <v>69</v>
      </c>
      <c r="E153" s="36"/>
      <c r="F153" s="80" t="s">
        <v>539</v>
      </c>
      <c r="G153" s="72"/>
      <c r="H153" s="24" t="str">
        <f ca="1">IF(tblEquipmentInventory[[#This Row],[ת. קבלה]]&lt;&gt;"",TODAY()-tblEquipmentInventory[[#This Row],[ת. קבלה]],"")</f>
        <v/>
      </c>
      <c r="J153" s="1"/>
    </row>
    <row r="154" spans="2:10" x14ac:dyDescent="0.2">
      <c r="B154" s="6" t="str">
        <f t="shared" si="2"/>
        <v>#149</v>
      </c>
      <c r="C154" s="5" t="s">
        <v>3</v>
      </c>
      <c r="D154" s="4" t="s">
        <v>377</v>
      </c>
      <c r="E154" s="36"/>
      <c r="F154" s="80" t="s">
        <v>539</v>
      </c>
      <c r="G154" s="72"/>
      <c r="H154" s="24" t="str">
        <f ca="1">IF(tblEquipmentInventory[[#This Row],[ת. קבלה]]&lt;&gt;"",TODAY()-tblEquipmentInventory[[#This Row],[ת. קבלה]],"")</f>
        <v/>
      </c>
      <c r="J154" s="1"/>
    </row>
    <row r="155" spans="2:10" x14ac:dyDescent="0.2">
      <c r="B155" s="6" t="str">
        <f t="shared" si="2"/>
        <v>#150</v>
      </c>
      <c r="C155" s="5" t="s">
        <v>3</v>
      </c>
      <c r="D155" s="4" t="s">
        <v>377</v>
      </c>
      <c r="E155" s="36"/>
      <c r="F155" s="80" t="s">
        <v>539</v>
      </c>
      <c r="G155" s="72"/>
      <c r="H155" s="24" t="str">
        <f ca="1">IF(tblEquipmentInventory[[#This Row],[ת. קבלה]]&lt;&gt;"",TODAY()-tblEquipmentInventory[[#This Row],[ת. קבלה]],"")</f>
        <v/>
      </c>
      <c r="J155" s="1"/>
    </row>
    <row r="156" spans="2:10" x14ac:dyDescent="0.2">
      <c r="B156" s="6" t="str">
        <f t="shared" si="2"/>
        <v>#151</v>
      </c>
      <c r="C156" s="5" t="s">
        <v>334</v>
      </c>
      <c r="D156" s="4" t="s">
        <v>69</v>
      </c>
      <c r="E156" s="36" t="s">
        <v>156</v>
      </c>
      <c r="F156" s="80" t="s">
        <v>535</v>
      </c>
      <c r="G156" s="72"/>
      <c r="H156" s="24" t="str">
        <f ca="1">IF(tblEquipmentInventory[[#This Row],[ת. קבלה]]&lt;&gt;"",TODAY()-tblEquipmentInventory[[#This Row],[ת. קבלה]],"")</f>
        <v/>
      </c>
      <c r="J156" s="1"/>
    </row>
    <row r="157" spans="2:10" x14ac:dyDescent="0.2">
      <c r="B157" s="6" t="str">
        <f t="shared" si="2"/>
        <v>#152</v>
      </c>
      <c r="C157" s="5" t="s">
        <v>2</v>
      </c>
      <c r="D157" s="4" t="s">
        <v>377</v>
      </c>
      <c r="E157" s="36" t="s">
        <v>304</v>
      </c>
      <c r="F157" s="80" t="s">
        <v>539</v>
      </c>
      <c r="G157" s="72"/>
      <c r="H157" s="24" t="str">
        <f ca="1">IF(tblEquipmentInventory[[#This Row],[ת. קבלה]]&lt;&gt;"",TODAY()-tblEquipmentInventory[[#This Row],[ת. קבלה]],"")</f>
        <v/>
      </c>
      <c r="J157" s="1"/>
    </row>
    <row r="158" spans="2:10" x14ac:dyDescent="0.2">
      <c r="B158" s="33" t="str">
        <f t="shared" si="2"/>
        <v>#153</v>
      </c>
      <c r="C158" s="5" t="s">
        <v>359</v>
      </c>
      <c r="D158" s="4" t="s">
        <v>69</v>
      </c>
      <c r="E158" s="38" t="s">
        <v>360</v>
      </c>
      <c r="F158" s="80" t="s">
        <v>535</v>
      </c>
      <c r="G158" s="73"/>
      <c r="H158" s="24" t="str">
        <f ca="1">IF(tblEquipmentInventory[[#This Row],[ת. קבלה]]&lt;&gt;"",TODAY()-tblEquipmentInventory[[#This Row],[ת. קבלה]],"")</f>
        <v/>
      </c>
      <c r="J158" s="1"/>
    </row>
    <row r="159" spans="2:10" x14ac:dyDescent="0.2">
      <c r="B159" s="6" t="str">
        <f t="shared" si="2"/>
        <v>#154</v>
      </c>
      <c r="C159" s="5" t="s">
        <v>1</v>
      </c>
      <c r="D159" s="4" t="s">
        <v>55</v>
      </c>
      <c r="E159" s="36"/>
      <c r="F159" s="52" t="s">
        <v>554</v>
      </c>
      <c r="G159" s="72"/>
      <c r="H159" s="24" t="str">
        <f ca="1">IF(tblEquipmentInventory[[#This Row],[ת. קבלה]]&lt;&gt;"",TODAY()-tblEquipmentInventory[[#This Row],[ת. קבלה]],"")</f>
        <v/>
      </c>
      <c r="J159" s="1"/>
    </row>
    <row r="160" spans="2:10" x14ac:dyDescent="0.2">
      <c r="B160" s="6" t="str">
        <f t="shared" si="2"/>
        <v>#155</v>
      </c>
      <c r="C160" s="5" t="s">
        <v>1</v>
      </c>
      <c r="D160" s="4" t="s">
        <v>55</v>
      </c>
      <c r="E160" s="36"/>
      <c r="F160" s="52" t="s">
        <v>554</v>
      </c>
      <c r="G160" s="72"/>
      <c r="H160" s="24" t="str">
        <f ca="1">IF(tblEquipmentInventory[[#This Row],[ת. קבלה]]&lt;&gt;"",TODAY()-tblEquipmentInventory[[#This Row],[ת. קבלה]],"")</f>
        <v/>
      </c>
      <c r="J160" s="1"/>
    </row>
    <row r="161" spans="2:10" x14ac:dyDescent="0.2">
      <c r="B161" s="6" t="str">
        <f t="shared" si="2"/>
        <v>#156</v>
      </c>
      <c r="C161" s="5" t="s">
        <v>0</v>
      </c>
      <c r="D161" s="4" t="s">
        <v>55</v>
      </c>
      <c r="E161" s="36"/>
      <c r="F161" s="52" t="s">
        <v>552</v>
      </c>
      <c r="G161" s="72"/>
      <c r="H161" s="24" t="str">
        <f ca="1">IF(tblEquipmentInventory[[#This Row],[ת. קבלה]]&lt;&gt;"",TODAY()-tblEquipmentInventory[[#This Row],[ת. קבלה]],"")</f>
        <v/>
      </c>
      <c r="J161" s="1"/>
    </row>
    <row r="162" spans="2:10" x14ac:dyDescent="0.2">
      <c r="B162" s="33" t="str">
        <f t="shared" si="2"/>
        <v>#157</v>
      </c>
      <c r="C162" s="5" t="s">
        <v>193</v>
      </c>
      <c r="D162" s="4" t="s">
        <v>391</v>
      </c>
      <c r="E162" s="38" t="s">
        <v>300</v>
      </c>
      <c r="F162" s="53" t="s">
        <v>534</v>
      </c>
      <c r="G162" s="73"/>
      <c r="H162" s="24" t="str">
        <f ca="1">IF(tblEquipmentInventory[[#This Row],[ת. קבלה]]&lt;&gt;"",TODAY()-tblEquipmentInventory[[#This Row],[ת. קבלה]],"")</f>
        <v/>
      </c>
      <c r="J162" s="1"/>
    </row>
    <row r="163" spans="2:10" x14ac:dyDescent="0.2">
      <c r="B163" s="33" t="str">
        <f t="shared" si="2"/>
        <v>#158</v>
      </c>
      <c r="C163" s="5" t="s">
        <v>193</v>
      </c>
      <c r="D163" s="4" t="s">
        <v>69</v>
      </c>
      <c r="E163" s="38" t="s">
        <v>299</v>
      </c>
      <c r="F163" s="53" t="s">
        <v>544</v>
      </c>
      <c r="G163" s="73"/>
      <c r="H163" s="24" t="str">
        <f ca="1">IF(tblEquipmentInventory[[#This Row],[ת. קבלה]]&lt;&gt;"",TODAY()-tblEquipmentInventory[[#This Row],[ת. קבלה]],"")</f>
        <v/>
      </c>
      <c r="J163" s="1"/>
    </row>
    <row r="164" spans="2:10" x14ac:dyDescent="0.2">
      <c r="B164" s="33" t="str">
        <f t="shared" si="2"/>
        <v>#159</v>
      </c>
      <c r="C164" s="5" t="s">
        <v>194</v>
      </c>
      <c r="D164" s="4"/>
      <c r="E164" s="38" t="s">
        <v>288</v>
      </c>
      <c r="F164" s="53" t="s">
        <v>443</v>
      </c>
      <c r="G164" s="73"/>
      <c r="H164" s="24" t="str">
        <f ca="1">IF(tblEquipmentInventory[[#This Row],[ת. קבלה]]&lt;&gt;"",TODAY()-tblEquipmentInventory[[#This Row],[ת. קבלה]],"")</f>
        <v/>
      </c>
      <c r="J164" s="1"/>
    </row>
    <row r="165" spans="2:10" x14ac:dyDescent="0.2">
      <c r="B165" s="33" t="str">
        <f t="shared" si="2"/>
        <v>#160</v>
      </c>
      <c r="C165" s="5" t="s">
        <v>194</v>
      </c>
      <c r="D165" s="4"/>
      <c r="E165" s="38" t="s">
        <v>272</v>
      </c>
      <c r="F165" s="53" t="s">
        <v>480</v>
      </c>
      <c r="G165" s="73"/>
      <c r="H165" s="24" t="str">
        <f ca="1">IF(tblEquipmentInventory[[#This Row],[ת. קבלה]]&lt;&gt;"",TODAY()-tblEquipmentInventory[[#This Row],[ת. קבלה]],"")</f>
        <v/>
      </c>
      <c r="J165" s="1"/>
    </row>
    <row r="166" spans="2:10" x14ac:dyDescent="0.2">
      <c r="B166" s="33" t="str">
        <f t="shared" si="2"/>
        <v>#161</v>
      </c>
      <c r="C166" s="5" t="s">
        <v>194</v>
      </c>
      <c r="D166" s="4"/>
      <c r="E166" s="38" t="s">
        <v>266</v>
      </c>
      <c r="F166" s="53" t="s">
        <v>558</v>
      </c>
      <c r="G166" s="73"/>
      <c r="H166" s="24" t="str">
        <f ca="1">IF(tblEquipmentInventory[[#This Row],[ת. קבלה]]&lt;&gt;"",TODAY()-tblEquipmentInventory[[#This Row],[ת. קבלה]],"")</f>
        <v/>
      </c>
      <c r="J166" s="1"/>
    </row>
    <row r="167" spans="2:10" x14ac:dyDescent="0.2">
      <c r="B167" s="33" t="str">
        <f t="shared" si="2"/>
        <v>#162</v>
      </c>
      <c r="C167" s="5" t="s">
        <v>194</v>
      </c>
      <c r="D167" s="4"/>
      <c r="E167" s="38" t="s">
        <v>294</v>
      </c>
      <c r="F167" s="53" t="s">
        <v>557</v>
      </c>
      <c r="G167" s="73"/>
      <c r="H167" s="24" t="str">
        <f ca="1">IF(tblEquipmentInventory[[#This Row],[ת. קבלה]]&lt;&gt;"",TODAY()-tblEquipmentInventory[[#This Row],[ת. קבלה]],"")</f>
        <v/>
      </c>
      <c r="J167" s="1"/>
    </row>
    <row r="168" spans="2:10" x14ac:dyDescent="0.2">
      <c r="B168" s="33" t="str">
        <f t="shared" si="2"/>
        <v>#163</v>
      </c>
      <c r="C168" s="5" t="s">
        <v>194</v>
      </c>
      <c r="D168" s="4"/>
      <c r="E168" s="38" t="s">
        <v>290</v>
      </c>
      <c r="F168" s="53" t="s">
        <v>444</v>
      </c>
      <c r="G168" s="73"/>
      <c r="H168" s="24" t="str">
        <f ca="1">IF(tblEquipmentInventory[[#This Row],[ת. קבלה]]&lt;&gt;"",TODAY()-tblEquipmentInventory[[#This Row],[ת. קבלה]],"")</f>
        <v/>
      </c>
      <c r="J168" s="1"/>
    </row>
    <row r="169" spans="2:10" x14ac:dyDescent="0.2">
      <c r="B169" s="33" t="str">
        <f t="shared" si="2"/>
        <v>#164</v>
      </c>
      <c r="C169" s="5" t="s">
        <v>194</v>
      </c>
      <c r="D169" s="4"/>
      <c r="E169" s="38" t="s">
        <v>260</v>
      </c>
      <c r="F169" s="53" t="s">
        <v>445</v>
      </c>
      <c r="G169" s="73"/>
      <c r="H169" s="24" t="str">
        <f ca="1">IF(tblEquipmentInventory[[#This Row],[ת. קבלה]]&lt;&gt;"",TODAY()-tblEquipmentInventory[[#This Row],[ת. קבלה]],"")</f>
        <v/>
      </c>
      <c r="J169" s="1"/>
    </row>
    <row r="170" spans="2:10" x14ac:dyDescent="0.2">
      <c r="B170" s="33" t="str">
        <f t="shared" si="2"/>
        <v>#165</v>
      </c>
      <c r="C170" s="5" t="s">
        <v>194</v>
      </c>
      <c r="D170" s="4"/>
      <c r="E170" s="38" t="s">
        <v>271</v>
      </c>
      <c r="F170" s="53" t="s">
        <v>446</v>
      </c>
      <c r="G170" s="73"/>
      <c r="H170" s="24" t="str">
        <f ca="1">IF(tblEquipmentInventory[[#This Row],[ת. קבלה]]&lt;&gt;"",TODAY()-tblEquipmentInventory[[#This Row],[ת. קבלה]],"")</f>
        <v/>
      </c>
      <c r="J170" s="1"/>
    </row>
    <row r="171" spans="2:10" x14ac:dyDescent="0.2">
      <c r="B171" s="33" t="str">
        <f t="shared" si="2"/>
        <v>#166</v>
      </c>
      <c r="C171" s="5" t="s">
        <v>194</v>
      </c>
      <c r="D171" s="4"/>
      <c r="E171" s="38" t="s">
        <v>268</v>
      </c>
      <c r="F171" s="53" t="s">
        <v>530</v>
      </c>
      <c r="G171" s="73"/>
      <c r="H171" s="24" t="str">
        <f ca="1">IF(tblEquipmentInventory[[#This Row],[ת. קבלה]]&lt;&gt;"",TODAY()-tblEquipmentInventory[[#This Row],[ת. קבלה]],"")</f>
        <v/>
      </c>
      <c r="J171" s="1"/>
    </row>
    <row r="172" spans="2:10" x14ac:dyDescent="0.2">
      <c r="B172" s="33" t="str">
        <f t="shared" si="2"/>
        <v>#167</v>
      </c>
      <c r="C172" s="5" t="s">
        <v>194</v>
      </c>
      <c r="D172" s="4"/>
      <c r="E172" s="38" t="s">
        <v>275</v>
      </c>
      <c r="F172" s="53" t="s">
        <v>447</v>
      </c>
      <c r="G172" s="73"/>
      <c r="H172" s="24" t="str">
        <f ca="1">IF(tblEquipmentInventory[[#This Row],[ת. קבלה]]&lt;&gt;"",TODAY()-tblEquipmentInventory[[#This Row],[ת. קבלה]],"")</f>
        <v/>
      </c>
      <c r="J172" s="1"/>
    </row>
    <row r="173" spans="2:10" x14ac:dyDescent="0.2">
      <c r="B173" s="33" t="str">
        <f t="shared" si="2"/>
        <v>#168</v>
      </c>
      <c r="C173" s="5" t="s">
        <v>194</v>
      </c>
      <c r="D173" s="4"/>
      <c r="E173" s="38" t="s">
        <v>267</v>
      </c>
      <c r="F173" s="53" t="s">
        <v>448</v>
      </c>
      <c r="G173" s="73"/>
      <c r="H173" s="24" t="str">
        <f ca="1">IF(tblEquipmentInventory[[#This Row],[ת. קבלה]]&lt;&gt;"",TODAY()-tblEquipmentInventory[[#This Row],[ת. קבלה]],"")</f>
        <v/>
      </c>
      <c r="J173" s="1"/>
    </row>
    <row r="174" spans="2:10" x14ac:dyDescent="0.2">
      <c r="B174" s="33" t="str">
        <f t="shared" si="2"/>
        <v>#169</v>
      </c>
      <c r="C174" s="5" t="s">
        <v>194</v>
      </c>
      <c r="D174" s="4"/>
      <c r="E174" s="38" t="s">
        <v>258</v>
      </c>
      <c r="F174" s="53" t="s">
        <v>449</v>
      </c>
      <c r="G174" s="73"/>
      <c r="H174" s="24" t="str">
        <f ca="1">IF(tblEquipmentInventory[[#This Row],[ת. קבלה]]&lt;&gt;"",TODAY()-tblEquipmentInventory[[#This Row],[ת. קבלה]],"")</f>
        <v/>
      </c>
      <c r="J174" s="1"/>
    </row>
    <row r="175" spans="2:10" x14ac:dyDescent="0.2">
      <c r="B175" s="33" t="str">
        <f t="shared" si="2"/>
        <v>#170</v>
      </c>
      <c r="C175" s="5" t="s">
        <v>194</v>
      </c>
      <c r="D175" s="4"/>
      <c r="E175" s="38" t="s">
        <v>278</v>
      </c>
      <c r="F175" s="53" t="s">
        <v>450</v>
      </c>
      <c r="G175" s="73"/>
      <c r="H175" s="24" t="str">
        <f ca="1">IF(tblEquipmentInventory[[#This Row],[ת. קבלה]]&lt;&gt;"",TODAY()-tblEquipmentInventory[[#This Row],[ת. קבלה]],"")</f>
        <v/>
      </c>
      <c r="J175" s="1"/>
    </row>
    <row r="176" spans="2:10" x14ac:dyDescent="0.2">
      <c r="B176" s="33" t="str">
        <f t="shared" si="2"/>
        <v>#171</v>
      </c>
      <c r="C176" s="5" t="s">
        <v>194</v>
      </c>
      <c r="D176" s="4"/>
      <c r="E176" s="38" t="s">
        <v>269</v>
      </c>
      <c r="F176" s="53" t="s">
        <v>451</v>
      </c>
      <c r="G176" s="73"/>
      <c r="H176" s="24" t="str">
        <f ca="1">IF(tblEquipmentInventory[[#This Row],[ת. קבלה]]&lt;&gt;"",TODAY()-tblEquipmentInventory[[#This Row],[ת. קבלה]],"")</f>
        <v/>
      </c>
      <c r="J176" s="1"/>
    </row>
    <row r="177" spans="2:10" x14ac:dyDescent="0.2">
      <c r="B177" s="33" t="str">
        <f t="shared" si="2"/>
        <v>#172</v>
      </c>
      <c r="C177" s="5" t="s">
        <v>194</v>
      </c>
      <c r="D177" s="4"/>
      <c r="E177" s="38" t="s">
        <v>265</v>
      </c>
      <c r="F177" s="63" t="s">
        <v>69</v>
      </c>
      <c r="G177" s="73"/>
      <c r="H177" s="24" t="str">
        <f ca="1">IF(tblEquipmentInventory[[#This Row],[ת. קבלה]]&lt;&gt;"",TODAY()-tblEquipmentInventory[[#This Row],[ת. קבלה]],"")</f>
        <v/>
      </c>
      <c r="J177" s="1"/>
    </row>
    <row r="178" spans="2:10" x14ac:dyDescent="0.2">
      <c r="B178" s="33" t="str">
        <f t="shared" si="2"/>
        <v>#173</v>
      </c>
      <c r="C178" s="5" t="s">
        <v>194</v>
      </c>
      <c r="D178" s="4"/>
      <c r="E178" s="38" t="s">
        <v>261</v>
      </c>
      <c r="F178" s="53" t="s">
        <v>452</v>
      </c>
      <c r="G178" s="73"/>
      <c r="H178" s="24" t="str">
        <f ca="1">IF(tblEquipmentInventory[[#This Row],[ת. קבלה]]&lt;&gt;"",TODAY()-tblEquipmentInventory[[#This Row],[ת. קבלה]],"")</f>
        <v/>
      </c>
      <c r="J178" s="1"/>
    </row>
    <row r="179" spans="2:10" x14ac:dyDescent="0.2">
      <c r="B179" s="33" t="str">
        <f t="shared" si="2"/>
        <v>#174</v>
      </c>
      <c r="C179" s="5" t="s">
        <v>194</v>
      </c>
      <c r="D179" s="4"/>
      <c r="E179" s="38" t="s">
        <v>298</v>
      </c>
      <c r="F179" s="64" t="s">
        <v>453</v>
      </c>
      <c r="G179" s="73"/>
      <c r="H179" s="24" t="str">
        <f ca="1">IF(tblEquipmentInventory[[#This Row],[ת. קבלה]]&lt;&gt;"",TODAY()-tblEquipmentInventory[[#This Row],[ת. קבלה]],"")</f>
        <v/>
      </c>
      <c r="J179" s="1"/>
    </row>
    <row r="180" spans="2:10" x14ac:dyDescent="0.2">
      <c r="B180" s="33" t="str">
        <f t="shared" si="2"/>
        <v>#175</v>
      </c>
      <c r="C180" s="5" t="s">
        <v>194</v>
      </c>
      <c r="D180" s="4"/>
      <c r="E180" s="38" t="s">
        <v>262</v>
      </c>
      <c r="F180" s="53" t="s">
        <v>454</v>
      </c>
      <c r="G180" s="73"/>
      <c r="H180" s="24" t="str">
        <f ca="1">IF(tblEquipmentInventory[[#This Row],[ת. קבלה]]&lt;&gt;"",TODAY()-tblEquipmentInventory[[#This Row],[ת. קבלה]],"")</f>
        <v/>
      </c>
      <c r="J180" s="1"/>
    </row>
    <row r="181" spans="2:10" x14ac:dyDescent="0.2">
      <c r="B181" s="33" t="str">
        <f t="shared" si="2"/>
        <v>#176</v>
      </c>
      <c r="C181" s="5" t="s">
        <v>194</v>
      </c>
      <c r="D181" s="4"/>
      <c r="E181" s="38" t="s">
        <v>295</v>
      </c>
      <c r="F181" s="53" t="s">
        <v>455</v>
      </c>
      <c r="G181" s="73"/>
      <c r="H181" s="24" t="str">
        <f ca="1">IF(tblEquipmentInventory[[#This Row],[ת. קבלה]]&lt;&gt;"",TODAY()-tblEquipmentInventory[[#This Row],[ת. קבלה]],"")</f>
        <v/>
      </c>
      <c r="J181" s="1"/>
    </row>
    <row r="182" spans="2:10" x14ac:dyDescent="0.2">
      <c r="B182" s="33" t="str">
        <f t="shared" si="2"/>
        <v>#177</v>
      </c>
      <c r="C182" s="5" t="s">
        <v>194</v>
      </c>
      <c r="D182" s="4"/>
      <c r="E182" s="38" t="s">
        <v>296</v>
      </c>
      <c r="F182" s="66" t="s">
        <v>560</v>
      </c>
      <c r="G182" s="73"/>
      <c r="H182" s="24" t="str">
        <f ca="1">IF(tblEquipmentInventory[[#This Row],[ת. קבלה]]&lt;&gt;"",TODAY()-tblEquipmentInventory[[#This Row],[ת. קבלה]],"")</f>
        <v/>
      </c>
      <c r="J182" s="1"/>
    </row>
    <row r="183" spans="2:10" x14ac:dyDescent="0.2">
      <c r="B183" s="33" t="str">
        <f t="shared" si="2"/>
        <v>#178</v>
      </c>
      <c r="C183" s="5" t="s">
        <v>194</v>
      </c>
      <c r="D183" s="4"/>
      <c r="E183" s="38" t="s">
        <v>279</v>
      </c>
      <c r="F183" s="53" t="s">
        <v>456</v>
      </c>
      <c r="G183" s="73"/>
      <c r="H183" s="24" t="str">
        <f ca="1">IF(tblEquipmentInventory[[#This Row],[ת. קבלה]]&lt;&gt;"",TODAY()-tblEquipmentInventory[[#This Row],[ת. קבלה]],"")</f>
        <v/>
      </c>
      <c r="J183" s="1"/>
    </row>
    <row r="184" spans="2:10" x14ac:dyDescent="0.2">
      <c r="B184" s="33" t="str">
        <f t="shared" si="2"/>
        <v>#179</v>
      </c>
      <c r="C184" s="5" t="s">
        <v>194</v>
      </c>
      <c r="D184" s="4"/>
      <c r="E184" s="38" t="s">
        <v>285</v>
      </c>
      <c r="F184" s="64" t="s">
        <v>400</v>
      </c>
      <c r="G184" s="73"/>
      <c r="H184" s="24" t="str">
        <f ca="1">IF(tblEquipmentInventory[[#This Row],[ת. קבלה]]&lt;&gt;"",TODAY()-tblEquipmentInventory[[#This Row],[ת. קבלה]],"")</f>
        <v/>
      </c>
      <c r="J184" s="1"/>
    </row>
    <row r="185" spans="2:10" x14ac:dyDescent="0.2">
      <c r="B185" s="33" t="str">
        <f t="shared" si="2"/>
        <v>#180</v>
      </c>
      <c r="C185" s="5" t="s">
        <v>194</v>
      </c>
      <c r="D185" s="4"/>
      <c r="E185" s="38" t="s">
        <v>264</v>
      </c>
      <c r="F185" s="53" t="s">
        <v>457</v>
      </c>
      <c r="G185" s="73"/>
      <c r="H185" s="24" t="str">
        <f ca="1">IF(tblEquipmentInventory[[#This Row],[ת. קבלה]]&lt;&gt;"",TODAY()-tblEquipmentInventory[[#This Row],[ת. קבלה]],"")</f>
        <v/>
      </c>
      <c r="J185" s="1"/>
    </row>
    <row r="186" spans="2:10" x14ac:dyDescent="0.2">
      <c r="B186" s="33" t="str">
        <f t="shared" si="2"/>
        <v>#181</v>
      </c>
      <c r="C186" s="5" t="s">
        <v>194</v>
      </c>
      <c r="D186" s="4"/>
      <c r="E186" s="38" t="s">
        <v>259</v>
      </c>
      <c r="F186" s="53" t="s">
        <v>458</v>
      </c>
      <c r="G186" s="73"/>
      <c r="H186" s="24" t="str">
        <f ca="1">IF(tblEquipmentInventory[[#This Row],[ת. קבלה]]&lt;&gt;"",TODAY()-tblEquipmentInventory[[#This Row],[ת. קבלה]],"")</f>
        <v/>
      </c>
      <c r="J186" s="1"/>
    </row>
    <row r="187" spans="2:10" x14ac:dyDescent="0.2">
      <c r="B187" s="33" t="str">
        <f t="shared" si="2"/>
        <v>#182</v>
      </c>
      <c r="C187" s="5" t="s">
        <v>194</v>
      </c>
      <c r="D187" s="4"/>
      <c r="E187" s="38" t="s">
        <v>284</v>
      </c>
      <c r="F187" s="53" t="s">
        <v>459</v>
      </c>
      <c r="G187" s="73"/>
      <c r="H187" s="24" t="str">
        <f ca="1">IF(tblEquipmentInventory[[#This Row],[ת. קבלה]]&lt;&gt;"",TODAY()-tblEquipmentInventory[[#This Row],[ת. קבלה]],"")</f>
        <v/>
      </c>
      <c r="J187" s="1"/>
    </row>
    <row r="188" spans="2:10" x14ac:dyDescent="0.2">
      <c r="B188" s="33" t="str">
        <f t="shared" si="2"/>
        <v>#183</v>
      </c>
      <c r="C188" s="5" t="s">
        <v>194</v>
      </c>
      <c r="D188" s="4"/>
      <c r="E188" s="38" t="s">
        <v>277</v>
      </c>
      <c r="F188" s="53" t="s">
        <v>460</v>
      </c>
      <c r="G188" s="73"/>
      <c r="H188" s="24" t="str">
        <f ca="1">IF(tblEquipmentInventory[[#This Row],[ת. קבלה]]&lt;&gt;"",TODAY()-tblEquipmentInventory[[#This Row],[ת. קבלה]],"")</f>
        <v/>
      </c>
      <c r="J188" s="1"/>
    </row>
    <row r="189" spans="2:10" x14ac:dyDescent="0.2">
      <c r="B189" s="33" t="str">
        <f t="shared" si="2"/>
        <v>#184</v>
      </c>
      <c r="C189" s="5" t="s">
        <v>194</v>
      </c>
      <c r="D189" s="4"/>
      <c r="E189" s="38" t="s">
        <v>280</v>
      </c>
      <c r="F189" s="53" t="s">
        <v>461</v>
      </c>
      <c r="G189" s="73"/>
      <c r="H189" s="24" t="str">
        <f ca="1">IF(tblEquipmentInventory[[#This Row],[ת. קבלה]]&lt;&gt;"",TODAY()-tblEquipmentInventory[[#This Row],[ת. קבלה]],"")</f>
        <v/>
      </c>
      <c r="J189" s="1"/>
    </row>
    <row r="190" spans="2:10" x14ac:dyDescent="0.2">
      <c r="B190" s="33" t="str">
        <f t="shared" si="2"/>
        <v>#185</v>
      </c>
      <c r="C190" s="5" t="s">
        <v>194</v>
      </c>
      <c r="D190" s="4"/>
      <c r="E190" s="38" t="s">
        <v>291</v>
      </c>
      <c r="F190" s="53" t="s">
        <v>462</v>
      </c>
      <c r="G190" s="73"/>
      <c r="H190" s="24" t="str">
        <f ca="1">IF(tblEquipmentInventory[[#This Row],[ת. קבלה]]&lt;&gt;"",TODAY()-tblEquipmentInventory[[#This Row],[ת. קבלה]],"")</f>
        <v/>
      </c>
      <c r="J190" s="1"/>
    </row>
    <row r="191" spans="2:10" x14ac:dyDescent="0.2">
      <c r="B191" s="33" t="str">
        <f t="shared" si="2"/>
        <v>#186</v>
      </c>
      <c r="C191" s="5" t="s">
        <v>194</v>
      </c>
      <c r="D191" s="4"/>
      <c r="E191" s="38" t="s">
        <v>281</v>
      </c>
      <c r="F191" s="53" t="s">
        <v>483</v>
      </c>
      <c r="G191" s="73"/>
      <c r="H191" s="24" t="str">
        <f ca="1">IF(tblEquipmentInventory[[#This Row],[ת. קבלה]]&lt;&gt;"",TODAY()-tblEquipmentInventory[[#This Row],[ת. קבלה]],"")</f>
        <v/>
      </c>
      <c r="J191" s="1"/>
    </row>
    <row r="192" spans="2:10" x14ac:dyDescent="0.2">
      <c r="B192" s="33" t="str">
        <f t="shared" si="2"/>
        <v>#187</v>
      </c>
      <c r="C192" s="5" t="s">
        <v>194</v>
      </c>
      <c r="D192" s="4"/>
      <c r="E192" s="38" t="s">
        <v>292</v>
      </c>
      <c r="F192" s="64" t="s">
        <v>463</v>
      </c>
      <c r="G192" s="73"/>
      <c r="H192" s="24" t="str">
        <f ca="1">IF(tblEquipmentInventory[[#This Row],[ת. קבלה]]&lt;&gt;"",TODAY()-tblEquipmentInventory[[#This Row],[ת. קבלה]],"")</f>
        <v/>
      </c>
      <c r="J192" s="1"/>
    </row>
    <row r="193" spans="2:10" x14ac:dyDescent="0.2">
      <c r="B193" s="33" t="str">
        <f t="shared" si="2"/>
        <v>#188</v>
      </c>
      <c r="C193" s="5" t="s">
        <v>194</v>
      </c>
      <c r="D193" s="4"/>
      <c r="E193" s="38" t="s">
        <v>289</v>
      </c>
      <c r="F193" s="53" t="s">
        <v>464</v>
      </c>
      <c r="G193" s="73"/>
      <c r="H193" s="24" t="str">
        <f ca="1">IF(tblEquipmentInventory[[#This Row],[ת. קבלה]]&lt;&gt;"",TODAY()-tblEquipmentInventory[[#This Row],[ת. קבלה]],"")</f>
        <v/>
      </c>
      <c r="J193" s="1"/>
    </row>
    <row r="194" spans="2:10" x14ac:dyDescent="0.2">
      <c r="B194" s="33" t="str">
        <f t="shared" si="2"/>
        <v>#189</v>
      </c>
      <c r="C194" s="5" t="s">
        <v>194</v>
      </c>
      <c r="D194" s="4"/>
      <c r="E194" s="38" t="s">
        <v>293</v>
      </c>
      <c r="F194" s="53" t="s">
        <v>465</v>
      </c>
      <c r="G194" s="73"/>
      <c r="H194" s="24" t="str">
        <f ca="1">IF(tblEquipmentInventory[[#This Row],[ת. קבלה]]&lt;&gt;"",TODAY()-tblEquipmentInventory[[#This Row],[ת. קבלה]],"")</f>
        <v/>
      </c>
      <c r="J194" s="1"/>
    </row>
    <row r="195" spans="2:10" x14ac:dyDescent="0.2">
      <c r="B195" s="33" t="str">
        <f t="shared" si="2"/>
        <v>#190</v>
      </c>
      <c r="C195" s="5" t="s">
        <v>194</v>
      </c>
      <c r="D195" s="4"/>
      <c r="E195" s="38" t="s">
        <v>282</v>
      </c>
      <c r="F195" s="63" t="s">
        <v>69</v>
      </c>
      <c r="G195" s="73"/>
      <c r="H195" s="24" t="str">
        <f ca="1">IF(tblEquipmentInventory[[#This Row],[ת. קבלה]]&lt;&gt;"",TODAY()-tblEquipmentInventory[[#This Row],[ת. קבלה]],"")</f>
        <v/>
      </c>
      <c r="J195" s="1"/>
    </row>
    <row r="196" spans="2:10" x14ac:dyDescent="0.2">
      <c r="B196" s="33" t="str">
        <f t="shared" si="2"/>
        <v>#191</v>
      </c>
      <c r="C196" s="5" t="s">
        <v>194</v>
      </c>
      <c r="D196" s="4"/>
      <c r="E196" s="38" t="s">
        <v>283</v>
      </c>
      <c r="F196" s="53" t="s">
        <v>466</v>
      </c>
      <c r="G196" s="73"/>
      <c r="H196" s="24" t="str">
        <f ca="1">IF(tblEquipmentInventory[[#This Row],[ת. קבלה]]&lt;&gt;"",TODAY()-tblEquipmentInventory[[#This Row],[ת. קבלה]],"")</f>
        <v/>
      </c>
      <c r="J196" s="1"/>
    </row>
    <row r="197" spans="2:10" x14ac:dyDescent="0.2">
      <c r="B197" s="33" t="str">
        <f t="shared" si="2"/>
        <v>#192</v>
      </c>
      <c r="C197" s="5" t="s">
        <v>194</v>
      </c>
      <c r="D197" s="4"/>
      <c r="E197" s="38" t="s">
        <v>270</v>
      </c>
      <c r="F197" s="53" t="s">
        <v>467</v>
      </c>
      <c r="G197" s="73"/>
      <c r="H197" s="24" t="str">
        <f ca="1">IF(tblEquipmentInventory[[#This Row],[ת. קבלה]]&lt;&gt;"",TODAY()-tblEquipmentInventory[[#This Row],[ת. קבלה]],"")</f>
        <v/>
      </c>
      <c r="J197" s="1"/>
    </row>
    <row r="198" spans="2:10" x14ac:dyDescent="0.2">
      <c r="B198" s="33" t="str">
        <f t="shared" ref="B198:B261" si="3">"#"&amp;ROW()-5</f>
        <v>#193</v>
      </c>
      <c r="C198" s="5" t="s">
        <v>194</v>
      </c>
      <c r="D198" s="4"/>
      <c r="E198" s="38" t="s">
        <v>263</v>
      </c>
      <c r="F198" s="53" t="s">
        <v>482</v>
      </c>
      <c r="G198" s="73"/>
      <c r="H198" s="24" t="str">
        <f ca="1">IF(tblEquipmentInventory[[#This Row],[ת. קבלה]]&lt;&gt;"",TODAY()-tblEquipmentInventory[[#This Row],[ת. קבלה]],"")</f>
        <v/>
      </c>
      <c r="J198" s="1"/>
    </row>
    <row r="199" spans="2:10" x14ac:dyDescent="0.2">
      <c r="B199" s="33" t="str">
        <f t="shared" si="3"/>
        <v>#194</v>
      </c>
      <c r="C199" s="5" t="s">
        <v>194</v>
      </c>
      <c r="D199" s="4"/>
      <c r="E199" s="38" t="s">
        <v>273</v>
      </c>
      <c r="F199" s="53" t="s">
        <v>481</v>
      </c>
      <c r="G199" s="73"/>
      <c r="H199" s="24" t="str">
        <f ca="1">IF(tblEquipmentInventory[[#This Row],[ת. קבלה]]&lt;&gt;"",TODAY()-tblEquipmentInventory[[#This Row],[ת. קבלה]],"")</f>
        <v/>
      </c>
      <c r="J199" s="1"/>
    </row>
    <row r="200" spans="2:10" x14ac:dyDescent="0.2">
      <c r="B200" s="33" t="str">
        <f t="shared" si="3"/>
        <v>#195</v>
      </c>
      <c r="C200" s="5" t="s">
        <v>194</v>
      </c>
      <c r="D200" s="4"/>
      <c r="E200" s="38" t="s">
        <v>297</v>
      </c>
      <c r="F200" s="53" t="s">
        <v>468</v>
      </c>
      <c r="G200" s="73"/>
      <c r="H200" s="24" t="str">
        <f ca="1">IF(tblEquipmentInventory[[#This Row],[ת. קבלה]]&lt;&gt;"",TODAY()-tblEquipmentInventory[[#This Row],[ת. קבלה]],"")</f>
        <v/>
      </c>
      <c r="J200" s="1"/>
    </row>
    <row r="201" spans="2:10" x14ac:dyDescent="0.2">
      <c r="B201" s="33" t="str">
        <f t="shared" si="3"/>
        <v>#196</v>
      </c>
      <c r="C201" s="5" t="s">
        <v>194</v>
      </c>
      <c r="D201" s="4"/>
      <c r="E201" s="38" t="s">
        <v>274</v>
      </c>
      <c r="F201" s="53" t="s">
        <v>469</v>
      </c>
      <c r="G201" s="73"/>
      <c r="H201" s="24" t="str">
        <f ca="1">IF(tblEquipmentInventory[[#This Row],[ת. קבלה]]&lt;&gt;"",TODAY()-tblEquipmentInventory[[#This Row],[ת. קבלה]],"")</f>
        <v/>
      </c>
      <c r="J201" s="1"/>
    </row>
    <row r="202" spans="2:10" x14ac:dyDescent="0.2">
      <c r="B202" s="33" t="str">
        <f t="shared" si="3"/>
        <v>#197</v>
      </c>
      <c r="C202" s="5" t="s">
        <v>194</v>
      </c>
      <c r="D202" s="4"/>
      <c r="E202" s="38" t="s">
        <v>286</v>
      </c>
      <c r="F202" s="63" t="s">
        <v>69</v>
      </c>
      <c r="G202" s="73"/>
      <c r="H202" s="24" t="str">
        <f ca="1">IF(tblEquipmentInventory[[#This Row],[ת. קבלה]]&lt;&gt;"",TODAY()-tblEquipmentInventory[[#This Row],[ת. קבלה]],"")</f>
        <v/>
      </c>
      <c r="J202" s="1"/>
    </row>
    <row r="203" spans="2:10" x14ac:dyDescent="0.2">
      <c r="B203" s="33" t="str">
        <f t="shared" si="3"/>
        <v>#198</v>
      </c>
      <c r="C203" s="5" t="s">
        <v>194</v>
      </c>
      <c r="D203" s="4"/>
      <c r="E203" s="38" t="s">
        <v>287</v>
      </c>
      <c r="F203" s="53" t="s">
        <v>470</v>
      </c>
      <c r="G203" s="73"/>
      <c r="H203" s="24" t="str">
        <f ca="1">IF(tblEquipmentInventory[[#This Row],[ת. קבלה]]&lt;&gt;"",TODAY()-tblEquipmentInventory[[#This Row],[ת. קבלה]],"")</f>
        <v/>
      </c>
      <c r="J203" s="1"/>
    </row>
    <row r="204" spans="2:10" x14ac:dyDescent="0.2">
      <c r="B204" s="33" t="str">
        <f t="shared" si="3"/>
        <v>#199</v>
      </c>
      <c r="C204" s="5" t="s">
        <v>194</v>
      </c>
      <c r="D204" s="4"/>
      <c r="E204" s="38" t="s">
        <v>276</v>
      </c>
      <c r="F204" s="53" t="s">
        <v>471</v>
      </c>
      <c r="G204" s="73"/>
      <c r="H204" s="24" t="str">
        <f ca="1">IF(tblEquipmentInventory[[#This Row],[ת. קבלה]]&lt;&gt;"",TODAY()-tblEquipmentInventory[[#This Row],[ת. קבלה]],"")</f>
        <v/>
      </c>
      <c r="J204" s="1"/>
    </row>
    <row r="205" spans="2:10" x14ac:dyDescent="0.2">
      <c r="B205" s="46" t="str">
        <f t="shared" si="3"/>
        <v>#200</v>
      </c>
      <c r="C205" s="5" t="s">
        <v>194</v>
      </c>
      <c r="D205" s="47"/>
      <c r="E205" s="48" t="s">
        <v>345</v>
      </c>
      <c r="F205" s="53" t="s">
        <v>472</v>
      </c>
      <c r="G205" s="78"/>
      <c r="H205" s="24" t="str">
        <f ca="1">IF(tblEquipmentInventory[[#This Row],[ת. קבלה]]&lt;&gt;"",TODAY()-tblEquipmentInventory[[#This Row],[ת. קבלה]],"")</f>
        <v/>
      </c>
      <c r="J205" s="1"/>
    </row>
    <row r="206" spans="2:10" x14ac:dyDescent="0.2">
      <c r="B206" s="46" t="str">
        <f t="shared" si="3"/>
        <v>#201</v>
      </c>
      <c r="C206" s="5" t="s">
        <v>194</v>
      </c>
      <c r="D206" s="47"/>
      <c r="E206" s="48" t="s">
        <v>352</v>
      </c>
      <c r="F206" s="64" t="s">
        <v>382</v>
      </c>
      <c r="G206" s="78"/>
      <c r="H206" s="24" t="str">
        <f ca="1">IF(tblEquipmentInventory[[#This Row],[ת. קבלה]]&lt;&gt;"",TODAY()-tblEquipmentInventory[[#This Row],[ת. קבלה]],"")</f>
        <v/>
      </c>
      <c r="J206" s="1"/>
    </row>
    <row r="207" spans="2:10" x14ac:dyDescent="0.2">
      <c r="B207" s="46" t="str">
        <f t="shared" si="3"/>
        <v>#202</v>
      </c>
      <c r="C207" s="5" t="s">
        <v>194</v>
      </c>
      <c r="D207" s="47"/>
      <c r="E207" s="48" t="s">
        <v>338</v>
      </c>
      <c r="F207" s="53" t="s">
        <v>473</v>
      </c>
      <c r="G207" s="78"/>
      <c r="H207" s="24" t="str">
        <f ca="1">IF(tblEquipmentInventory[[#This Row],[ת. קבלה]]&lt;&gt;"",TODAY()-tblEquipmentInventory[[#This Row],[ת. קבלה]],"")</f>
        <v/>
      </c>
      <c r="J207" s="1"/>
    </row>
    <row r="208" spans="2:10" x14ac:dyDescent="0.2">
      <c r="B208" s="46" t="str">
        <f t="shared" si="3"/>
        <v>#203</v>
      </c>
      <c r="C208" s="5" t="s">
        <v>194</v>
      </c>
      <c r="D208" s="47"/>
      <c r="E208" s="48" t="s">
        <v>348</v>
      </c>
      <c r="F208" s="64" t="s">
        <v>380</v>
      </c>
      <c r="G208" s="78"/>
      <c r="H208" s="24" t="str">
        <f ca="1">IF(tblEquipmentInventory[[#This Row],[ת. קבלה]]&lt;&gt;"",TODAY()-tblEquipmentInventory[[#This Row],[ת. קבלה]],"")</f>
        <v/>
      </c>
      <c r="J208" s="1"/>
    </row>
    <row r="209" spans="2:10" x14ac:dyDescent="0.2">
      <c r="B209" s="46" t="str">
        <f t="shared" si="3"/>
        <v>#204</v>
      </c>
      <c r="C209" s="5" t="s">
        <v>194</v>
      </c>
      <c r="D209" s="47"/>
      <c r="E209" s="48" t="s">
        <v>337</v>
      </c>
      <c r="F209" s="53" t="s">
        <v>474</v>
      </c>
      <c r="G209" s="78"/>
      <c r="H209" s="24" t="str">
        <f ca="1">IF(tblEquipmentInventory[[#This Row],[ת. קבלה]]&lt;&gt;"",TODAY()-tblEquipmentInventory[[#This Row],[ת. קבלה]],"")</f>
        <v/>
      </c>
      <c r="J209" s="1"/>
    </row>
    <row r="210" spans="2:10" x14ac:dyDescent="0.2">
      <c r="B210" s="46" t="str">
        <f t="shared" si="3"/>
        <v>#205</v>
      </c>
      <c r="C210" s="5" t="s">
        <v>194</v>
      </c>
      <c r="D210" s="47"/>
      <c r="E210" s="48" t="s">
        <v>342</v>
      </c>
      <c r="F210" s="65" t="s">
        <v>477</v>
      </c>
      <c r="G210" s="78"/>
      <c r="H210" s="24" t="str">
        <f ca="1">IF(tblEquipmentInventory[[#This Row],[ת. קבלה]]&lt;&gt;"",TODAY()-tblEquipmentInventory[[#This Row],[ת. קבלה]],"")</f>
        <v/>
      </c>
      <c r="J210" s="1"/>
    </row>
    <row r="211" spans="2:10" x14ac:dyDescent="0.2">
      <c r="B211" s="46" t="str">
        <f t="shared" si="3"/>
        <v>#206</v>
      </c>
      <c r="C211" s="5" t="s">
        <v>194</v>
      </c>
      <c r="D211" s="47"/>
      <c r="E211" s="38" t="s">
        <v>343</v>
      </c>
      <c r="F211" s="64" t="s">
        <v>399</v>
      </c>
      <c r="G211" s="78"/>
      <c r="H211" s="24" t="str">
        <f ca="1">IF(tblEquipmentInventory[[#This Row],[ת. קבלה]]&lt;&gt;"",TODAY()-tblEquipmentInventory[[#This Row],[ת. קבלה]],"")</f>
        <v/>
      </c>
      <c r="J211" s="1"/>
    </row>
    <row r="212" spans="2:10" x14ac:dyDescent="0.2">
      <c r="B212" s="46" t="str">
        <f t="shared" si="3"/>
        <v>#207</v>
      </c>
      <c r="C212" s="5" t="s">
        <v>194</v>
      </c>
      <c r="D212" s="47"/>
      <c r="E212" s="48" t="s">
        <v>335</v>
      </c>
      <c r="F212" s="82" t="s">
        <v>561</v>
      </c>
      <c r="G212" s="78"/>
      <c r="H212" s="24" t="str">
        <f ca="1">IF(tblEquipmentInventory[[#This Row],[ת. קבלה]]&lt;&gt;"",TODAY()-tblEquipmentInventory[[#This Row],[ת. קבלה]],"")</f>
        <v/>
      </c>
      <c r="J212" s="1"/>
    </row>
    <row r="213" spans="2:10" x14ac:dyDescent="0.2">
      <c r="B213" s="46" t="str">
        <f t="shared" si="3"/>
        <v>#208</v>
      </c>
      <c r="C213" s="5" t="s">
        <v>194</v>
      </c>
      <c r="D213" s="47"/>
      <c r="E213" s="48" t="s">
        <v>344</v>
      </c>
      <c r="F213" s="64" t="s">
        <v>421</v>
      </c>
      <c r="G213" s="78"/>
      <c r="H213" s="24" t="str">
        <f ca="1">IF(tblEquipmentInventory[[#This Row],[ת. קבלה]]&lt;&gt;"",TODAY()-tblEquipmentInventory[[#This Row],[ת. קבלה]],"")</f>
        <v/>
      </c>
      <c r="J213" s="1"/>
    </row>
    <row r="214" spans="2:10" x14ac:dyDescent="0.2">
      <c r="B214" s="46" t="str">
        <f t="shared" si="3"/>
        <v>#209</v>
      </c>
      <c r="C214" s="5" t="s">
        <v>194</v>
      </c>
      <c r="D214" s="47"/>
      <c r="E214" s="48" t="s">
        <v>346</v>
      </c>
      <c r="F214" s="64" t="s">
        <v>383</v>
      </c>
      <c r="G214" s="78"/>
      <c r="H214" s="24" t="str">
        <f ca="1">IF(tblEquipmentInventory[[#This Row],[ת. קבלה]]&lt;&gt;"",TODAY()-tblEquipmentInventory[[#This Row],[ת. קבלה]],"")</f>
        <v/>
      </c>
      <c r="J214" s="1"/>
    </row>
    <row r="215" spans="2:10" x14ac:dyDescent="0.2">
      <c r="B215" s="46" t="str">
        <f t="shared" si="3"/>
        <v>#210</v>
      </c>
      <c r="C215" s="5" t="s">
        <v>194</v>
      </c>
      <c r="D215" s="47"/>
      <c r="E215" s="48" t="s">
        <v>349</v>
      </c>
      <c r="F215" s="64" t="s">
        <v>384</v>
      </c>
      <c r="G215" s="78"/>
      <c r="H215" s="24" t="str">
        <f ca="1">IF(tblEquipmentInventory[[#This Row],[ת. קבלה]]&lt;&gt;"",TODAY()-tblEquipmentInventory[[#This Row],[ת. קבלה]],"")</f>
        <v/>
      </c>
      <c r="J215" s="1"/>
    </row>
    <row r="216" spans="2:10" x14ac:dyDescent="0.2">
      <c r="B216" s="46" t="str">
        <f t="shared" si="3"/>
        <v>#211</v>
      </c>
      <c r="C216" s="5" t="s">
        <v>194</v>
      </c>
      <c r="D216" s="47"/>
      <c r="E216" s="48" t="s">
        <v>347</v>
      </c>
      <c r="F216" s="64" t="s">
        <v>381</v>
      </c>
      <c r="G216" s="78"/>
      <c r="H216" s="24" t="str">
        <f ca="1">IF(tblEquipmentInventory[[#This Row],[ת. קבלה]]&lt;&gt;"",TODAY()-tblEquipmentInventory[[#This Row],[ת. קבלה]],"")</f>
        <v/>
      </c>
      <c r="J216" s="1"/>
    </row>
    <row r="217" spans="2:10" x14ac:dyDescent="0.2">
      <c r="B217" s="46" t="str">
        <f t="shared" si="3"/>
        <v>#212</v>
      </c>
      <c r="C217" s="5" t="s">
        <v>194</v>
      </c>
      <c r="D217" s="47"/>
      <c r="E217" s="48" t="s">
        <v>353</v>
      </c>
      <c r="F217" s="64" t="s">
        <v>556</v>
      </c>
      <c r="G217" s="78"/>
      <c r="H217" s="24" t="str">
        <f ca="1">IF(tblEquipmentInventory[[#This Row],[ת. קבלה]]&lt;&gt;"",TODAY()-tblEquipmentInventory[[#This Row],[ת. קבלה]],"")</f>
        <v/>
      </c>
      <c r="J217" s="1"/>
    </row>
    <row r="218" spans="2:10" x14ac:dyDescent="0.2">
      <c r="B218" s="46" t="str">
        <f t="shared" si="3"/>
        <v>#213</v>
      </c>
      <c r="C218" s="5" t="s">
        <v>194</v>
      </c>
      <c r="D218" s="47"/>
      <c r="E218" s="48" t="s">
        <v>340</v>
      </c>
      <c r="F218" s="53" t="s">
        <v>478</v>
      </c>
      <c r="G218" s="78"/>
      <c r="H218" s="24" t="str">
        <f ca="1">IF(tblEquipmentInventory[[#This Row],[ת. קבלה]]&lt;&gt;"",TODAY()-tblEquipmentInventory[[#This Row],[ת. קבלה]],"")</f>
        <v/>
      </c>
      <c r="J218" s="1"/>
    </row>
    <row r="219" spans="2:10" x14ac:dyDescent="0.2">
      <c r="B219" s="46" t="str">
        <f t="shared" si="3"/>
        <v>#214</v>
      </c>
      <c r="C219" s="5" t="s">
        <v>194</v>
      </c>
      <c r="D219" s="47"/>
      <c r="E219" s="48" t="s">
        <v>350</v>
      </c>
      <c r="F219" s="65" t="s">
        <v>476</v>
      </c>
      <c r="G219" s="78"/>
      <c r="H219" s="24" t="str">
        <f ca="1">IF(tblEquipmentInventory[[#This Row],[ת. קבלה]]&lt;&gt;"",TODAY()-tblEquipmentInventory[[#This Row],[ת. קבלה]],"")</f>
        <v/>
      </c>
      <c r="J219" s="1"/>
    </row>
    <row r="220" spans="2:10" x14ac:dyDescent="0.2">
      <c r="B220" s="46" t="str">
        <f t="shared" si="3"/>
        <v>#215</v>
      </c>
      <c r="C220" s="5" t="s">
        <v>194</v>
      </c>
      <c r="D220" s="47"/>
      <c r="E220" s="48" t="s">
        <v>336</v>
      </c>
      <c r="F220" s="65" t="s">
        <v>475</v>
      </c>
      <c r="G220" s="78"/>
      <c r="H220" s="24" t="str">
        <f ca="1">IF(tblEquipmentInventory[[#This Row],[ת. קבלה]]&lt;&gt;"",TODAY()-tblEquipmentInventory[[#This Row],[ת. קבלה]],"")</f>
        <v/>
      </c>
      <c r="J220" s="1"/>
    </row>
    <row r="221" spans="2:10" x14ac:dyDescent="0.2">
      <c r="B221" s="46" t="str">
        <f t="shared" si="3"/>
        <v>#216</v>
      </c>
      <c r="C221" s="5" t="s">
        <v>194</v>
      </c>
      <c r="D221" s="47"/>
      <c r="E221" s="48" t="s">
        <v>339</v>
      </c>
      <c r="F221" s="53" t="s">
        <v>487</v>
      </c>
      <c r="G221" s="78"/>
      <c r="H221" s="24" t="str">
        <f ca="1">IF(tblEquipmentInventory[[#This Row],[ת. קבלה]]&lt;&gt;"",TODAY()-tblEquipmentInventory[[#This Row],[ת. קבלה]],"")</f>
        <v/>
      </c>
      <c r="J221" s="1"/>
    </row>
    <row r="222" spans="2:10" x14ac:dyDescent="0.2">
      <c r="B222" s="46" t="str">
        <f t="shared" si="3"/>
        <v>#217</v>
      </c>
      <c r="C222" s="5" t="s">
        <v>194</v>
      </c>
      <c r="D222" s="47"/>
      <c r="E222" s="48" t="s">
        <v>341</v>
      </c>
      <c r="F222" s="53" t="s">
        <v>479</v>
      </c>
      <c r="G222" s="78"/>
      <c r="H222" s="24" t="str">
        <f ca="1">IF(tblEquipmentInventory[[#This Row],[ת. קבלה]]&lt;&gt;"",TODAY()-tblEquipmentInventory[[#This Row],[ת. קבלה]],"")</f>
        <v/>
      </c>
      <c r="J222" s="1"/>
    </row>
    <row r="223" spans="2:10" x14ac:dyDescent="0.2">
      <c r="B223" s="46" t="str">
        <f t="shared" si="3"/>
        <v>#218</v>
      </c>
      <c r="C223" s="5" t="s">
        <v>194</v>
      </c>
      <c r="D223" s="47"/>
      <c r="E223" s="48" t="s">
        <v>351</v>
      </c>
      <c r="F223" s="64" t="s">
        <v>422</v>
      </c>
      <c r="G223" s="78"/>
      <c r="H223" s="24" t="str">
        <f ca="1">IF(tblEquipmentInventory[[#This Row],[ת. קבלה]]&lt;&gt;"",TODAY()-tblEquipmentInventory[[#This Row],[ת. קבלה]],"")</f>
        <v/>
      </c>
      <c r="J223" s="1"/>
    </row>
    <row r="224" spans="2:10" x14ac:dyDescent="0.2">
      <c r="B224" s="6" t="str">
        <f t="shared" si="3"/>
        <v>#219</v>
      </c>
      <c r="C224" s="5" t="s">
        <v>182</v>
      </c>
      <c r="D224" s="4" t="s">
        <v>55</v>
      </c>
      <c r="E224" s="36"/>
      <c r="F224" s="52" t="s">
        <v>553</v>
      </c>
      <c r="G224" s="72"/>
      <c r="H224" s="24" t="str">
        <f ca="1">IF(tblEquipmentInventory[[#This Row],[ת. קבלה]]&lt;&gt;"",TODAY()-tblEquipmentInventory[[#This Row],[ת. קבלה]],"")</f>
        <v/>
      </c>
      <c r="J224" s="1"/>
    </row>
    <row r="225" spans="2:10" x14ac:dyDescent="0.2">
      <c r="B225" s="33" t="str">
        <f t="shared" si="3"/>
        <v>#220</v>
      </c>
      <c r="C225" s="5" t="s">
        <v>313</v>
      </c>
      <c r="D225" s="7" t="s">
        <v>379</v>
      </c>
      <c r="E225" s="38" t="s">
        <v>314</v>
      </c>
      <c r="F225" s="52" t="s">
        <v>532</v>
      </c>
      <c r="G225" s="73"/>
      <c r="H225" s="24" t="str">
        <f ca="1">IF(tblEquipmentInventory[[#This Row],[ת. קבלה]]&lt;&gt;"",TODAY()-tblEquipmentInventory[[#This Row],[ת. קבלה]],"")</f>
        <v/>
      </c>
      <c r="J225" s="1"/>
    </row>
    <row r="226" spans="2:10" x14ac:dyDescent="0.2">
      <c r="B226" s="54" t="str">
        <f t="shared" si="3"/>
        <v>#221</v>
      </c>
      <c r="C226" s="5" t="s">
        <v>428</v>
      </c>
      <c r="D226" s="4" t="s">
        <v>78</v>
      </c>
      <c r="E226" s="36" t="s">
        <v>431</v>
      </c>
      <c r="F226" s="80" t="s">
        <v>535</v>
      </c>
      <c r="G226" s="72"/>
      <c r="H226" s="24" t="str">
        <f ca="1">IF(tblEquipmentInventory[[#This Row],[ת. קבלה]]&lt;&gt;"",TODAY()-tblEquipmentInventory[[#This Row],[ת. קבלה]],"")</f>
        <v/>
      </c>
      <c r="J226" s="1"/>
    </row>
    <row r="227" spans="2:10" x14ac:dyDescent="0.2">
      <c r="B227" s="54" t="str">
        <f t="shared" si="3"/>
        <v>#222</v>
      </c>
      <c r="C227" s="5" t="s">
        <v>428</v>
      </c>
      <c r="D227" s="4" t="s">
        <v>75</v>
      </c>
      <c r="E227" s="36" t="s">
        <v>433</v>
      </c>
      <c r="F227" s="80" t="s">
        <v>535</v>
      </c>
      <c r="G227" s="72"/>
      <c r="H227" s="24" t="str">
        <f ca="1">IF(tblEquipmentInventory[[#This Row],[ת. קבלה]]&lt;&gt;"",TODAY()-tblEquipmentInventory[[#This Row],[ת. קבלה]],"")</f>
        <v/>
      </c>
      <c r="J227" s="1"/>
    </row>
    <row r="228" spans="2:10" x14ac:dyDescent="0.2">
      <c r="B228" s="54" t="str">
        <f t="shared" si="3"/>
        <v>#223</v>
      </c>
      <c r="C228" s="5" t="s">
        <v>428</v>
      </c>
      <c r="D228" s="4" t="s">
        <v>73</v>
      </c>
      <c r="E228" s="36" t="s">
        <v>432</v>
      </c>
      <c r="F228" s="80" t="s">
        <v>535</v>
      </c>
      <c r="G228" s="72"/>
      <c r="H228" s="24" t="str">
        <f ca="1">IF(tblEquipmentInventory[[#This Row],[ת. קבלה]]&lt;&gt;"",TODAY()-tblEquipmentInventory[[#This Row],[ת. קבלה]],"")</f>
        <v/>
      </c>
      <c r="J228" s="1"/>
    </row>
    <row r="229" spans="2:10" x14ac:dyDescent="0.2">
      <c r="B229" s="6" t="str">
        <f t="shared" si="3"/>
        <v>#224</v>
      </c>
      <c r="C229" s="5" t="s">
        <v>180</v>
      </c>
      <c r="D229" s="4" t="s">
        <v>377</v>
      </c>
      <c r="E229" s="36"/>
      <c r="F229" s="52" t="s">
        <v>547</v>
      </c>
      <c r="G229" s="72"/>
      <c r="H229" s="24" t="str">
        <f ca="1">IF(tblEquipmentInventory[[#This Row],[ת. קבלה]]&lt;&gt;"",TODAY()-tblEquipmentInventory[[#This Row],[ת. קבלה]],"")</f>
        <v/>
      </c>
      <c r="J229" s="1"/>
    </row>
    <row r="230" spans="2:10" x14ac:dyDescent="0.2">
      <c r="B230" s="33" t="str">
        <f t="shared" si="3"/>
        <v>#225</v>
      </c>
      <c r="C230" s="5" t="s">
        <v>523</v>
      </c>
      <c r="D230" s="4"/>
      <c r="E230" s="38" t="s">
        <v>198</v>
      </c>
      <c r="F230" s="66" t="s">
        <v>384</v>
      </c>
      <c r="G230" s="73"/>
      <c r="H230" s="24" t="str">
        <f ca="1">IF(tblEquipmentInventory[[#This Row],[ת. קבלה]]&lt;&gt;"",TODAY()-tblEquipmentInventory[[#This Row],[ת. קבלה]],"")</f>
        <v/>
      </c>
      <c r="J230" s="1"/>
    </row>
    <row r="231" spans="2:10" x14ac:dyDescent="0.2">
      <c r="B231" s="33" t="str">
        <f t="shared" si="3"/>
        <v>#226</v>
      </c>
      <c r="C231" s="5" t="s">
        <v>523</v>
      </c>
      <c r="D231" s="4"/>
      <c r="E231" s="38" t="s">
        <v>199</v>
      </c>
      <c r="F231" s="53" t="s">
        <v>484</v>
      </c>
      <c r="G231" s="73"/>
      <c r="H231" s="24" t="str">
        <f ca="1">IF(tblEquipmentInventory[[#This Row],[ת. קבלה]]&lt;&gt;"",TODAY()-tblEquipmentInventory[[#This Row],[ת. קבלה]],"")</f>
        <v/>
      </c>
      <c r="J231" s="1"/>
    </row>
    <row r="232" spans="2:10" x14ac:dyDescent="0.2">
      <c r="B232" s="33" t="str">
        <f t="shared" si="3"/>
        <v>#227</v>
      </c>
      <c r="C232" s="5" t="s">
        <v>523</v>
      </c>
      <c r="D232" s="4"/>
      <c r="E232" s="38" t="s">
        <v>200</v>
      </c>
      <c r="F232" s="53" t="s">
        <v>469</v>
      </c>
      <c r="G232" s="73"/>
      <c r="H232" s="24" t="str">
        <f ca="1">IF(tblEquipmentInventory[[#This Row],[ת. קבלה]]&lt;&gt;"",TODAY()-tblEquipmentInventory[[#This Row],[ת. קבלה]],"")</f>
        <v/>
      </c>
      <c r="J232" s="1"/>
    </row>
    <row r="233" spans="2:10" x14ac:dyDescent="0.2">
      <c r="B233" s="33" t="str">
        <f t="shared" si="3"/>
        <v>#228</v>
      </c>
      <c r="C233" s="5" t="s">
        <v>523</v>
      </c>
      <c r="D233" s="4"/>
      <c r="E233" s="38" t="s">
        <v>201</v>
      </c>
      <c r="F233" s="53" t="s">
        <v>465</v>
      </c>
      <c r="G233" s="73"/>
      <c r="H233" s="24" t="str">
        <f ca="1">IF(tblEquipmentInventory[[#This Row],[ת. קבלה]]&lt;&gt;"",TODAY()-tblEquipmentInventory[[#This Row],[ת. קבלה]],"")</f>
        <v/>
      </c>
      <c r="J233" s="1"/>
    </row>
    <row r="234" spans="2:10" x14ac:dyDescent="0.2">
      <c r="B234" s="33" t="str">
        <f t="shared" si="3"/>
        <v>#229</v>
      </c>
      <c r="C234" s="5" t="s">
        <v>523</v>
      </c>
      <c r="D234" s="4"/>
      <c r="E234" s="38" t="s">
        <v>202</v>
      </c>
      <c r="F234" s="66" t="s">
        <v>380</v>
      </c>
      <c r="G234" s="73"/>
      <c r="H234" s="24" t="str">
        <f ca="1">IF(tblEquipmentInventory[[#This Row],[ת. קבלה]]&lt;&gt;"",TODAY()-tblEquipmentInventory[[#This Row],[ת. קבלה]],"")</f>
        <v/>
      </c>
      <c r="J234" s="1"/>
    </row>
    <row r="235" spans="2:10" x14ac:dyDescent="0.2">
      <c r="B235" s="33" t="str">
        <f t="shared" si="3"/>
        <v>#230</v>
      </c>
      <c r="C235" s="5" t="s">
        <v>523</v>
      </c>
      <c r="D235" s="4"/>
      <c r="E235" s="38" t="s">
        <v>203</v>
      </c>
      <c r="F235" s="63" t="s">
        <v>562</v>
      </c>
      <c r="G235" s="73"/>
      <c r="H235" s="24" t="str">
        <f ca="1">IF(tblEquipmentInventory[[#This Row],[ת. קבלה]]&lt;&gt;"",TODAY()-tblEquipmentInventory[[#This Row],[ת. קבלה]],"")</f>
        <v/>
      </c>
      <c r="J235" s="1"/>
    </row>
    <row r="236" spans="2:10" x14ac:dyDescent="0.2">
      <c r="B236" s="33" t="str">
        <f t="shared" si="3"/>
        <v>#231</v>
      </c>
      <c r="C236" s="5" t="s">
        <v>523</v>
      </c>
      <c r="D236" s="4"/>
      <c r="E236" s="38" t="s">
        <v>204</v>
      </c>
      <c r="F236" s="53" t="s">
        <v>485</v>
      </c>
      <c r="G236" s="73"/>
      <c r="H236" s="24" t="str">
        <f ca="1">IF(tblEquipmentInventory[[#This Row],[ת. קבלה]]&lt;&gt;"",TODAY()-tblEquipmentInventory[[#This Row],[ת. קבלה]],"")</f>
        <v/>
      </c>
      <c r="J236" s="1"/>
    </row>
    <row r="237" spans="2:10" x14ac:dyDescent="0.2">
      <c r="B237" s="33" t="str">
        <f t="shared" si="3"/>
        <v>#232</v>
      </c>
      <c r="C237" s="5" t="s">
        <v>523</v>
      </c>
      <c r="D237" s="4"/>
      <c r="E237" s="38" t="s">
        <v>205</v>
      </c>
      <c r="F237" s="53" t="s">
        <v>486</v>
      </c>
      <c r="G237" s="73"/>
      <c r="H237" s="24" t="str">
        <f ca="1">IF(tblEquipmentInventory[[#This Row],[ת. קבלה]]&lt;&gt;"",TODAY()-tblEquipmentInventory[[#This Row],[ת. קבלה]],"")</f>
        <v/>
      </c>
      <c r="J237" s="1"/>
    </row>
    <row r="238" spans="2:10" x14ac:dyDescent="0.2">
      <c r="B238" s="33" t="str">
        <f t="shared" si="3"/>
        <v>#233</v>
      </c>
      <c r="C238" s="5" t="s">
        <v>523</v>
      </c>
      <c r="D238" s="4"/>
      <c r="E238" s="38" t="s">
        <v>206</v>
      </c>
      <c r="F238" s="66" t="s">
        <v>383</v>
      </c>
      <c r="G238" s="73"/>
      <c r="H238" s="24" t="str">
        <f ca="1">IF(tblEquipmentInventory[[#This Row],[ת. קבלה]]&lt;&gt;"",TODAY()-tblEquipmentInventory[[#This Row],[ת. קבלה]],"")</f>
        <v/>
      </c>
      <c r="J238" s="1"/>
    </row>
    <row r="239" spans="2:10" x14ac:dyDescent="0.2">
      <c r="B239" s="33" t="str">
        <f t="shared" si="3"/>
        <v>#234</v>
      </c>
      <c r="C239" s="5" t="s">
        <v>523</v>
      </c>
      <c r="D239" s="4"/>
      <c r="E239" s="38" t="s">
        <v>207</v>
      </c>
      <c r="F239" s="53" t="s">
        <v>487</v>
      </c>
      <c r="G239" s="73"/>
      <c r="H239" s="24" t="str">
        <f ca="1">IF(tblEquipmentInventory[[#This Row],[ת. קבלה]]&lt;&gt;"",TODAY()-tblEquipmentInventory[[#This Row],[ת. קבלה]],"")</f>
        <v/>
      </c>
      <c r="J239" s="1"/>
    </row>
    <row r="240" spans="2:10" x14ac:dyDescent="0.2">
      <c r="B240" s="33" t="str">
        <f t="shared" si="3"/>
        <v>#235</v>
      </c>
      <c r="C240" s="5" t="s">
        <v>523</v>
      </c>
      <c r="D240" s="4"/>
      <c r="E240" s="38" t="s">
        <v>208</v>
      </c>
      <c r="F240" s="64" t="s">
        <v>463</v>
      </c>
      <c r="G240" s="73"/>
      <c r="H240" s="24" t="str">
        <f ca="1">IF(tblEquipmentInventory[[#This Row],[ת. קבלה]]&lt;&gt;"",TODAY()-tblEquipmentInventory[[#This Row],[ת. קבלה]],"")</f>
        <v/>
      </c>
      <c r="J240" s="1"/>
    </row>
    <row r="241" spans="2:10" x14ac:dyDescent="0.2">
      <c r="B241" s="33" t="str">
        <f t="shared" si="3"/>
        <v>#236</v>
      </c>
      <c r="C241" s="5" t="s">
        <v>523</v>
      </c>
      <c r="D241" s="4"/>
      <c r="E241" s="38" t="s">
        <v>209</v>
      </c>
      <c r="F241" s="66" t="s">
        <v>421</v>
      </c>
      <c r="G241" s="73"/>
      <c r="H241" s="24" t="str">
        <f ca="1">IF(tblEquipmentInventory[[#This Row],[ת. קבלה]]&lt;&gt;"",TODAY()-tblEquipmentInventory[[#This Row],[ת. קבלה]],"")</f>
        <v/>
      </c>
      <c r="J241" s="1"/>
    </row>
    <row r="242" spans="2:10" x14ac:dyDescent="0.2">
      <c r="B242" s="33" t="str">
        <f t="shared" si="3"/>
        <v>#237</v>
      </c>
      <c r="C242" s="5" t="s">
        <v>523</v>
      </c>
      <c r="D242" s="4"/>
      <c r="E242" s="38" t="s">
        <v>210</v>
      </c>
      <c r="F242" s="53" t="s">
        <v>464</v>
      </c>
      <c r="G242" s="73"/>
      <c r="H242" s="24" t="str">
        <f ca="1">IF(tblEquipmentInventory[[#This Row],[ת. קבלה]]&lt;&gt;"",TODAY()-tblEquipmentInventory[[#This Row],[ת. קבלה]],"")</f>
        <v/>
      </c>
      <c r="J242" s="1"/>
    </row>
    <row r="243" spans="2:10" x14ac:dyDescent="0.2">
      <c r="B243" s="33" t="str">
        <f t="shared" si="3"/>
        <v>#238</v>
      </c>
      <c r="C243" s="5" t="s">
        <v>523</v>
      </c>
      <c r="D243" s="4"/>
      <c r="E243" s="38" t="s">
        <v>211</v>
      </c>
      <c r="F243" s="66" t="s">
        <v>422</v>
      </c>
      <c r="G243" s="73"/>
      <c r="H243" s="24" t="str">
        <f ca="1">IF(tblEquipmentInventory[[#This Row],[ת. קבלה]]&lt;&gt;"",TODAY()-tblEquipmentInventory[[#This Row],[ת. קבלה]],"")</f>
        <v/>
      </c>
      <c r="J243" s="1"/>
    </row>
    <row r="244" spans="2:10" x14ac:dyDescent="0.2">
      <c r="B244" s="33" t="str">
        <f t="shared" si="3"/>
        <v>#239</v>
      </c>
      <c r="C244" s="5" t="s">
        <v>523</v>
      </c>
      <c r="D244" s="4"/>
      <c r="E244" s="38" t="s">
        <v>212</v>
      </c>
      <c r="F244" s="53" t="s">
        <v>460</v>
      </c>
      <c r="G244" s="73"/>
      <c r="H244" s="24" t="str">
        <f ca="1">IF(tblEquipmentInventory[[#This Row],[ת. קבלה]]&lt;&gt;"",TODAY()-tblEquipmentInventory[[#This Row],[ת. קבלה]],"")</f>
        <v/>
      </c>
      <c r="J244" s="1"/>
    </row>
    <row r="245" spans="2:10" x14ac:dyDescent="0.2">
      <c r="B245" s="33" t="str">
        <f t="shared" si="3"/>
        <v>#240</v>
      </c>
      <c r="C245" s="5" t="s">
        <v>523</v>
      </c>
      <c r="D245" s="4"/>
      <c r="E245" s="38" t="s">
        <v>213</v>
      </c>
      <c r="F245" s="53" t="s">
        <v>472</v>
      </c>
      <c r="G245" s="73"/>
      <c r="H245" s="24" t="str">
        <f ca="1">IF(tblEquipmentInventory[[#This Row],[ת. קבלה]]&lt;&gt;"",TODAY()-tblEquipmentInventory[[#This Row],[ת. קבלה]],"")</f>
        <v/>
      </c>
      <c r="J245" s="1"/>
    </row>
    <row r="246" spans="2:10" x14ac:dyDescent="0.2">
      <c r="B246" s="33" t="str">
        <f t="shared" si="3"/>
        <v>#241</v>
      </c>
      <c r="C246" s="5" t="s">
        <v>523</v>
      </c>
      <c r="D246" s="4"/>
      <c r="E246" s="38" t="s">
        <v>214</v>
      </c>
      <c r="F246" s="66" t="s">
        <v>381</v>
      </c>
      <c r="G246" s="73"/>
      <c r="H246" s="24" t="str">
        <f ca="1">IF(tblEquipmentInventory[[#This Row],[ת. קבלה]]&lt;&gt;"",TODAY()-tblEquipmentInventory[[#This Row],[ת. קבלה]],"")</f>
        <v/>
      </c>
      <c r="J246" s="1"/>
    </row>
    <row r="247" spans="2:10" x14ac:dyDescent="0.2">
      <c r="B247" s="33" t="str">
        <f t="shared" si="3"/>
        <v>#242</v>
      </c>
      <c r="C247" s="5" t="s">
        <v>523</v>
      </c>
      <c r="D247" s="4"/>
      <c r="E247" s="38" t="s">
        <v>215</v>
      </c>
      <c r="F247" s="53" t="s">
        <v>462</v>
      </c>
      <c r="G247" s="73"/>
      <c r="H247" s="24" t="str">
        <f ca="1">IF(tblEquipmentInventory[[#This Row],[ת. קבלה]]&lt;&gt;"",TODAY()-tblEquipmentInventory[[#This Row],[ת. קבלה]],"")</f>
        <v/>
      </c>
      <c r="J247" s="1"/>
    </row>
    <row r="248" spans="2:10" x14ac:dyDescent="0.2">
      <c r="B248" s="33" t="str">
        <f t="shared" si="3"/>
        <v>#243</v>
      </c>
      <c r="C248" s="5" t="s">
        <v>523</v>
      </c>
      <c r="D248" s="4"/>
      <c r="E248" s="38" t="s">
        <v>216</v>
      </c>
      <c r="F248" s="53" t="s">
        <v>482</v>
      </c>
      <c r="G248" s="73"/>
      <c r="H248" s="24" t="str">
        <f ca="1">IF(tblEquipmentInventory[[#This Row],[ת. קבלה]]&lt;&gt;"",TODAY()-tblEquipmentInventory[[#This Row],[ת. קבלה]],"")</f>
        <v/>
      </c>
      <c r="J248" s="1"/>
    </row>
    <row r="249" spans="2:10" x14ac:dyDescent="0.2">
      <c r="B249" s="33" t="str">
        <f t="shared" si="3"/>
        <v>#244</v>
      </c>
      <c r="C249" s="5" t="s">
        <v>523</v>
      </c>
      <c r="D249" s="4"/>
      <c r="E249" s="38" t="s">
        <v>217</v>
      </c>
      <c r="F249" s="53" t="s">
        <v>481</v>
      </c>
      <c r="G249" s="73"/>
      <c r="H249" s="24" t="str">
        <f ca="1">IF(tblEquipmentInventory[[#This Row],[ת. קבלה]]&lt;&gt;"",TODAY()-tblEquipmentInventory[[#This Row],[ת. קבלה]],"")</f>
        <v/>
      </c>
      <c r="J249" s="1"/>
    </row>
    <row r="250" spans="2:10" x14ac:dyDescent="0.2">
      <c r="B250" s="33" t="str">
        <f t="shared" si="3"/>
        <v>#245</v>
      </c>
      <c r="C250" s="5" t="s">
        <v>523</v>
      </c>
      <c r="D250" s="4"/>
      <c r="E250" s="38" t="s">
        <v>218</v>
      </c>
      <c r="F250" s="53" t="s">
        <v>458</v>
      </c>
      <c r="G250" s="73"/>
      <c r="H250" s="24" t="str">
        <f ca="1">IF(tblEquipmentInventory[[#This Row],[ת. קבלה]]&lt;&gt;"",TODAY()-tblEquipmentInventory[[#This Row],[ת. קבלה]],"")</f>
        <v/>
      </c>
      <c r="J250" s="1"/>
    </row>
    <row r="251" spans="2:10" x14ac:dyDescent="0.2">
      <c r="B251" s="33" t="str">
        <f t="shared" si="3"/>
        <v>#246</v>
      </c>
      <c r="C251" s="5" t="s">
        <v>523</v>
      </c>
      <c r="D251" s="4"/>
      <c r="E251" s="38" t="s">
        <v>219</v>
      </c>
      <c r="F251" s="53" t="s">
        <v>466</v>
      </c>
      <c r="G251" s="73"/>
      <c r="H251" s="24" t="str">
        <f ca="1">IF(tblEquipmentInventory[[#This Row],[ת. קבלה]]&lt;&gt;"",TODAY()-tblEquipmentInventory[[#This Row],[ת. קבלה]],"")</f>
        <v/>
      </c>
      <c r="J251" s="1"/>
    </row>
    <row r="252" spans="2:10" x14ac:dyDescent="0.2">
      <c r="B252" s="33" t="str">
        <f t="shared" si="3"/>
        <v>#247</v>
      </c>
      <c r="C252" s="5" t="s">
        <v>523</v>
      </c>
      <c r="D252" s="4"/>
      <c r="E252" s="38" t="s">
        <v>220</v>
      </c>
      <c r="F252" s="53" t="s">
        <v>468</v>
      </c>
      <c r="G252" s="73"/>
      <c r="H252" s="24" t="str">
        <f ca="1">IF(tblEquipmentInventory[[#This Row],[ת. קבלה]]&lt;&gt;"",TODAY()-tblEquipmentInventory[[#This Row],[ת. קבלה]],"")</f>
        <v/>
      </c>
      <c r="J252" s="1"/>
    </row>
    <row r="253" spans="2:10" x14ac:dyDescent="0.2">
      <c r="B253" s="33" t="str">
        <f t="shared" si="3"/>
        <v>#248</v>
      </c>
      <c r="C253" s="5" t="s">
        <v>523</v>
      </c>
      <c r="D253" s="4"/>
      <c r="E253" s="38" t="s">
        <v>221</v>
      </c>
      <c r="F253" s="53" t="s">
        <v>470</v>
      </c>
      <c r="G253" s="73"/>
      <c r="H253" s="24" t="str">
        <f ca="1">IF(tblEquipmentInventory[[#This Row],[ת. קבלה]]&lt;&gt;"",TODAY()-tblEquipmentInventory[[#This Row],[ת. קבלה]],"")</f>
        <v/>
      </c>
      <c r="J253" s="1"/>
    </row>
    <row r="254" spans="2:10" x14ac:dyDescent="0.2">
      <c r="B254" s="33" t="str">
        <f t="shared" si="3"/>
        <v>#249</v>
      </c>
      <c r="C254" s="5" t="s">
        <v>523</v>
      </c>
      <c r="D254" s="4"/>
      <c r="E254" s="38" t="s">
        <v>222</v>
      </c>
      <c r="F254" s="53" t="s">
        <v>445</v>
      </c>
      <c r="G254" s="73"/>
      <c r="H254" s="24" t="str">
        <f ca="1">IF(tblEquipmentInventory[[#This Row],[ת. קבלה]]&lt;&gt;"",TODAY()-tblEquipmentInventory[[#This Row],[ת. קבלה]],"")</f>
        <v/>
      </c>
      <c r="J254" s="1"/>
    </row>
    <row r="255" spans="2:10" x14ac:dyDescent="0.2">
      <c r="B255" s="33" t="str">
        <f t="shared" si="3"/>
        <v>#250</v>
      </c>
      <c r="C255" s="5" t="s">
        <v>523</v>
      </c>
      <c r="D255" s="4"/>
      <c r="E255" s="38" t="s">
        <v>223</v>
      </c>
      <c r="F255" s="63" t="s">
        <v>563</v>
      </c>
      <c r="G255" s="73"/>
      <c r="H255" s="24" t="str">
        <f ca="1">IF(tblEquipmentInventory[[#This Row],[ת. קבלה]]&lt;&gt;"",TODAY()-tblEquipmentInventory[[#This Row],[ת. קבלה]],"")</f>
        <v/>
      </c>
      <c r="J255" s="1"/>
    </row>
    <row r="256" spans="2:10" x14ac:dyDescent="0.2">
      <c r="B256" s="33" t="str">
        <f t="shared" si="3"/>
        <v>#251</v>
      </c>
      <c r="C256" s="5" t="s">
        <v>523</v>
      </c>
      <c r="D256" s="4"/>
      <c r="E256" s="38" t="s">
        <v>224</v>
      </c>
      <c r="F256" s="53" t="s">
        <v>452</v>
      </c>
      <c r="G256" s="73"/>
      <c r="H256" s="24" t="str">
        <f ca="1">IF(tblEquipmentInventory[[#This Row],[ת. קבלה]]&lt;&gt;"",TODAY()-tblEquipmentInventory[[#This Row],[ת. קבלה]],"")</f>
        <v/>
      </c>
      <c r="J256" s="1"/>
    </row>
    <row r="257" spans="2:10" x14ac:dyDescent="0.2">
      <c r="B257" s="33" t="str">
        <f t="shared" si="3"/>
        <v>#252</v>
      </c>
      <c r="C257" s="5" t="s">
        <v>523</v>
      </c>
      <c r="D257" s="4"/>
      <c r="E257" s="38" t="s">
        <v>225</v>
      </c>
      <c r="F257" s="53" t="s">
        <v>448</v>
      </c>
      <c r="G257" s="73"/>
      <c r="H257" s="24" t="str">
        <f ca="1">IF(tblEquipmentInventory[[#This Row],[ת. קבלה]]&lt;&gt;"",TODAY()-tblEquipmentInventory[[#This Row],[ת. קבלה]],"")</f>
        <v/>
      </c>
      <c r="J257" s="1"/>
    </row>
    <row r="258" spans="2:10" x14ac:dyDescent="0.2">
      <c r="B258" s="33" t="str">
        <f t="shared" si="3"/>
        <v>#253</v>
      </c>
      <c r="C258" s="5" t="s">
        <v>523</v>
      </c>
      <c r="D258" s="4"/>
      <c r="E258" s="38" t="s">
        <v>226</v>
      </c>
      <c r="F258" s="66" t="s">
        <v>556</v>
      </c>
      <c r="G258" s="73"/>
      <c r="H258" s="24" t="str">
        <f ca="1">IF(tblEquipmentInventory[[#This Row],[ת. קבלה]]&lt;&gt;"",TODAY()-tblEquipmentInventory[[#This Row],[ת. קבלה]],"")</f>
        <v/>
      </c>
      <c r="J258" s="1"/>
    </row>
    <row r="259" spans="2:10" x14ac:dyDescent="0.2">
      <c r="B259" s="33" t="str">
        <f t="shared" si="3"/>
        <v>#254</v>
      </c>
      <c r="C259" s="5" t="s">
        <v>523</v>
      </c>
      <c r="D259" s="4"/>
      <c r="E259" s="38" t="s">
        <v>227</v>
      </c>
      <c r="F259" s="53" t="s">
        <v>461</v>
      </c>
      <c r="G259" s="73"/>
      <c r="H259" s="24" t="str">
        <f ca="1">IF(tblEquipmentInventory[[#This Row],[ת. קבלה]]&lt;&gt;"",TODAY()-tblEquipmentInventory[[#This Row],[ת. קבלה]],"")</f>
        <v/>
      </c>
      <c r="J259" s="1"/>
    </row>
    <row r="260" spans="2:10" x14ac:dyDescent="0.2">
      <c r="B260" s="33" t="str">
        <f t="shared" si="3"/>
        <v>#255</v>
      </c>
      <c r="C260" s="5" t="s">
        <v>523</v>
      </c>
      <c r="D260" s="4"/>
      <c r="E260" s="38" t="s">
        <v>228</v>
      </c>
      <c r="F260" s="53" t="s">
        <v>478</v>
      </c>
      <c r="G260" s="73"/>
      <c r="H260" s="24" t="str">
        <f ca="1">IF(tblEquipmentInventory[[#This Row],[ת. קבלה]]&lt;&gt;"",TODAY()-tblEquipmentInventory[[#This Row],[ת. קבלה]],"")</f>
        <v/>
      </c>
      <c r="J260" s="1"/>
    </row>
    <row r="261" spans="2:10" x14ac:dyDescent="0.2">
      <c r="B261" s="33" t="str">
        <f t="shared" si="3"/>
        <v>#256</v>
      </c>
      <c r="C261" s="5" t="s">
        <v>523</v>
      </c>
      <c r="D261" s="4"/>
      <c r="E261" s="38" t="s">
        <v>229</v>
      </c>
      <c r="F261" s="53" t="s">
        <v>488</v>
      </c>
      <c r="G261" s="73"/>
      <c r="H261" s="24" t="str">
        <f ca="1">IF(tblEquipmentInventory[[#This Row],[ת. קבלה]]&lt;&gt;"",TODAY()-tblEquipmentInventory[[#This Row],[ת. קבלה]],"")</f>
        <v/>
      </c>
      <c r="J261" s="1"/>
    </row>
    <row r="262" spans="2:10" x14ac:dyDescent="0.2">
      <c r="B262" s="33" t="str">
        <f t="shared" ref="B262:B289" si="4">"#"&amp;ROW()-5</f>
        <v>#257</v>
      </c>
      <c r="C262" s="5" t="s">
        <v>523</v>
      </c>
      <c r="D262" s="4"/>
      <c r="E262" s="38" t="s">
        <v>230</v>
      </c>
      <c r="F262" s="63" t="s">
        <v>563</v>
      </c>
      <c r="G262" s="73"/>
      <c r="H262" s="24" t="str">
        <f ca="1">IF(tblEquipmentInventory[[#This Row],[ת. קבלה]]&lt;&gt;"",TODAY()-tblEquipmentInventory[[#This Row],[ת. קבלה]],"")</f>
        <v/>
      </c>
      <c r="J262" s="1"/>
    </row>
    <row r="263" spans="2:10" x14ac:dyDescent="0.2">
      <c r="B263" s="33" t="str">
        <f t="shared" si="4"/>
        <v>#258</v>
      </c>
      <c r="C263" s="5" t="s">
        <v>523</v>
      </c>
      <c r="D263" s="4"/>
      <c r="E263" s="38" t="s">
        <v>231</v>
      </c>
      <c r="F263" s="66" t="s">
        <v>560</v>
      </c>
      <c r="G263" s="73"/>
      <c r="H263" s="24" t="str">
        <f ca="1">IF(tblEquipmentInventory[[#This Row],[ת. קבלה]]&lt;&gt;"",TODAY()-tblEquipmentInventory[[#This Row],[ת. קבלה]],"")</f>
        <v/>
      </c>
      <c r="J263" s="1"/>
    </row>
    <row r="264" spans="2:10" x14ac:dyDescent="0.2">
      <c r="B264" s="33" t="str">
        <f t="shared" si="4"/>
        <v>#259</v>
      </c>
      <c r="C264" s="5" t="s">
        <v>523</v>
      </c>
      <c r="D264" s="4"/>
      <c r="E264" s="38" t="s">
        <v>232</v>
      </c>
      <c r="F264" s="66" t="s">
        <v>385</v>
      </c>
      <c r="G264" s="73"/>
      <c r="H264" s="24" t="str">
        <f ca="1">IF(tblEquipmentInventory[[#This Row],[ת. קבלה]]&lt;&gt;"",TODAY()-tblEquipmentInventory[[#This Row],[ת. קבלה]],"")</f>
        <v/>
      </c>
      <c r="J264" s="1"/>
    </row>
    <row r="265" spans="2:10" x14ac:dyDescent="0.2">
      <c r="B265" s="33" t="str">
        <f t="shared" si="4"/>
        <v>#260</v>
      </c>
      <c r="C265" s="5" t="s">
        <v>523</v>
      </c>
      <c r="D265" s="4"/>
      <c r="E265" s="38" t="s">
        <v>233</v>
      </c>
      <c r="F265" s="66" t="s">
        <v>382</v>
      </c>
      <c r="G265" s="73"/>
      <c r="H265" s="24" t="str">
        <f ca="1">IF(tblEquipmentInventory[[#This Row],[ת. קבלה]]&lt;&gt;"",TODAY()-tblEquipmentInventory[[#This Row],[ת. קבלה]],"")</f>
        <v/>
      </c>
      <c r="J265" s="1"/>
    </row>
    <row r="266" spans="2:10" x14ac:dyDescent="0.2">
      <c r="B266" s="33" t="str">
        <f t="shared" si="4"/>
        <v>#261</v>
      </c>
      <c r="C266" s="5" t="s">
        <v>523</v>
      </c>
      <c r="D266" s="4"/>
      <c r="E266" s="38" t="s">
        <v>234</v>
      </c>
      <c r="F266" s="63" t="s">
        <v>563</v>
      </c>
      <c r="G266" s="73"/>
      <c r="H266" s="24" t="str">
        <f ca="1">IF(tblEquipmentInventory[[#This Row],[ת. קבלה]]&lt;&gt;"",TODAY()-tblEquipmentInventory[[#This Row],[ת. קבלה]],"")</f>
        <v/>
      </c>
      <c r="J266" s="1"/>
    </row>
    <row r="267" spans="2:10" x14ac:dyDescent="0.2">
      <c r="B267" s="33" t="str">
        <f t="shared" si="4"/>
        <v>#262</v>
      </c>
      <c r="C267" s="5" t="s">
        <v>523</v>
      </c>
      <c r="D267" s="4"/>
      <c r="E267" s="38" t="s">
        <v>235</v>
      </c>
      <c r="F267" s="53" t="s">
        <v>473</v>
      </c>
      <c r="G267" s="73"/>
      <c r="H267" s="24" t="str">
        <f ca="1">IF(tblEquipmentInventory[[#This Row],[ת. קבלה]]&lt;&gt;"",TODAY()-tblEquipmentInventory[[#This Row],[ת. קבלה]],"")</f>
        <v/>
      </c>
      <c r="J267" s="1"/>
    </row>
    <row r="268" spans="2:10" x14ac:dyDescent="0.2">
      <c r="B268" s="33" t="str">
        <f t="shared" si="4"/>
        <v>#263</v>
      </c>
      <c r="C268" s="5" t="s">
        <v>523</v>
      </c>
      <c r="D268" s="4"/>
      <c r="E268" s="38" t="s">
        <v>236</v>
      </c>
      <c r="F268" s="66" t="s">
        <v>453</v>
      </c>
      <c r="G268" s="73"/>
      <c r="H268" s="24" t="str">
        <f ca="1">IF(tblEquipmentInventory[[#This Row],[ת. קבלה]]&lt;&gt;"",TODAY()-tblEquipmentInventory[[#This Row],[ת. קבלה]],"")</f>
        <v/>
      </c>
      <c r="J268" s="1"/>
    </row>
    <row r="269" spans="2:10" x14ac:dyDescent="0.2">
      <c r="B269" s="33" t="str">
        <f t="shared" si="4"/>
        <v>#264</v>
      </c>
      <c r="C269" s="5" t="s">
        <v>523</v>
      </c>
      <c r="D269" s="4"/>
      <c r="E269" s="38" t="s">
        <v>237</v>
      </c>
      <c r="F269" s="53" t="s">
        <v>455</v>
      </c>
      <c r="G269" s="73"/>
      <c r="H269" s="24" t="str">
        <f ca="1">IF(tblEquipmentInventory[[#This Row],[ת. קבלה]]&lt;&gt;"",TODAY()-tblEquipmentInventory[[#This Row],[ת. קבלה]],"")</f>
        <v/>
      </c>
      <c r="J269" s="1"/>
    </row>
    <row r="270" spans="2:10" x14ac:dyDescent="0.2">
      <c r="B270" s="33" t="str">
        <f t="shared" si="4"/>
        <v>#265</v>
      </c>
      <c r="C270" s="5" t="s">
        <v>523</v>
      </c>
      <c r="D270" s="4"/>
      <c r="E270" s="38" t="s">
        <v>238</v>
      </c>
      <c r="F270" s="53" t="s">
        <v>451</v>
      </c>
      <c r="G270" s="73"/>
      <c r="H270" s="24" t="str">
        <f ca="1">IF(tblEquipmentInventory[[#This Row],[ת. קבלה]]&lt;&gt;"",TODAY()-tblEquipmentInventory[[#This Row],[ת. קבלה]],"")</f>
        <v/>
      </c>
      <c r="J270" s="1"/>
    </row>
    <row r="271" spans="2:10" x14ac:dyDescent="0.2">
      <c r="B271" s="33" t="str">
        <f t="shared" si="4"/>
        <v>#266</v>
      </c>
      <c r="C271" s="5" t="s">
        <v>523</v>
      </c>
      <c r="D271" s="4"/>
      <c r="E271" s="38" t="s">
        <v>239</v>
      </c>
      <c r="F271" s="66" t="s">
        <v>386</v>
      </c>
      <c r="G271" s="73"/>
      <c r="H271" s="24" t="str">
        <f ca="1">IF(tblEquipmentInventory[[#This Row],[ת. קבלה]]&lt;&gt;"",TODAY()-tblEquipmentInventory[[#This Row],[ת. קבלה]],"")</f>
        <v/>
      </c>
      <c r="J271" s="1"/>
    </row>
    <row r="272" spans="2:10" x14ac:dyDescent="0.2">
      <c r="B272" s="33" t="str">
        <f t="shared" si="4"/>
        <v>#267</v>
      </c>
      <c r="C272" s="5" t="s">
        <v>523</v>
      </c>
      <c r="D272" s="4"/>
      <c r="E272" s="38" t="s">
        <v>240</v>
      </c>
      <c r="F272" s="64" t="s">
        <v>522</v>
      </c>
      <c r="G272" s="73"/>
      <c r="H272" s="24" t="str">
        <f ca="1">IF(tblEquipmentInventory[[#This Row],[ת. קבלה]]&lt;&gt;"",TODAY()-tblEquipmentInventory[[#This Row],[ת. קבלה]],"")</f>
        <v/>
      </c>
      <c r="J272" s="1"/>
    </row>
    <row r="273" spans="2:10" x14ac:dyDescent="0.2">
      <c r="B273" s="33" t="str">
        <f t="shared" si="4"/>
        <v>#268</v>
      </c>
      <c r="C273" s="5" t="s">
        <v>523</v>
      </c>
      <c r="D273" s="4"/>
      <c r="E273" s="38" t="s">
        <v>241</v>
      </c>
      <c r="F273" s="53" t="s">
        <v>456</v>
      </c>
      <c r="G273" s="73"/>
      <c r="H273" s="24" t="str">
        <f ca="1">IF(tblEquipmentInventory[[#This Row],[ת. קבלה]]&lt;&gt;"",TODAY()-tblEquipmentInventory[[#This Row],[ת. קבלה]],"")</f>
        <v/>
      </c>
      <c r="J273" s="1"/>
    </row>
    <row r="274" spans="2:10" x14ac:dyDescent="0.2">
      <c r="B274" s="33" t="str">
        <f t="shared" si="4"/>
        <v>#269</v>
      </c>
      <c r="C274" s="5" t="s">
        <v>523</v>
      </c>
      <c r="D274" s="4"/>
      <c r="E274" s="38" t="s">
        <v>242</v>
      </c>
      <c r="F274" s="53" t="s">
        <v>446</v>
      </c>
      <c r="G274" s="73"/>
      <c r="H274" s="24" t="str">
        <f ca="1">IF(tblEquipmentInventory[[#This Row],[ת. קבלה]]&lt;&gt;"",TODAY()-tblEquipmentInventory[[#This Row],[ת. קבלה]],"")</f>
        <v/>
      </c>
      <c r="J274" s="1"/>
    </row>
    <row r="275" spans="2:10" x14ac:dyDescent="0.2">
      <c r="B275" s="33" t="str">
        <f t="shared" si="4"/>
        <v>#270</v>
      </c>
      <c r="C275" s="5" t="s">
        <v>523</v>
      </c>
      <c r="D275" s="4"/>
      <c r="E275" s="38" t="s">
        <v>243</v>
      </c>
      <c r="F275" s="63" t="s">
        <v>563</v>
      </c>
      <c r="G275" s="73"/>
      <c r="H275" s="24" t="str">
        <f ca="1">IF(tblEquipmentInventory[[#This Row],[ת. קבלה]]&lt;&gt;"",TODAY()-tblEquipmentInventory[[#This Row],[ת. קבלה]],"")</f>
        <v/>
      </c>
      <c r="J275" s="1"/>
    </row>
    <row r="276" spans="2:10" x14ac:dyDescent="0.2">
      <c r="B276" s="33" t="str">
        <f t="shared" si="4"/>
        <v>#271</v>
      </c>
      <c r="C276" s="5" t="s">
        <v>523</v>
      </c>
      <c r="D276" s="4"/>
      <c r="E276" s="38" t="s">
        <v>244</v>
      </c>
      <c r="F276" s="53" t="s">
        <v>471</v>
      </c>
      <c r="G276" s="73"/>
      <c r="H276" s="24" t="str">
        <f ca="1">IF(tblEquipmentInventory[[#This Row],[ת. קבלה]]&lt;&gt;"",TODAY()-tblEquipmentInventory[[#This Row],[ת. קבלה]],"")</f>
        <v/>
      </c>
      <c r="J276" s="1"/>
    </row>
    <row r="277" spans="2:10" x14ac:dyDescent="0.2">
      <c r="B277" s="33" t="str">
        <f t="shared" si="4"/>
        <v>#272</v>
      </c>
      <c r="C277" s="5" t="s">
        <v>523</v>
      </c>
      <c r="D277" s="4"/>
      <c r="E277" s="38" t="s">
        <v>245</v>
      </c>
      <c r="F277" s="53" t="s">
        <v>457</v>
      </c>
      <c r="G277" s="73"/>
      <c r="H277" s="24" t="str">
        <f ca="1">IF(tblEquipmentInventory[[#This Row],[ת. קבלה]]&lt;&gt;"",TODAY()-tblEquipmentInventory[[#This Row],[ת. קבלה]],"")</f>
        <v/>
      </c>
      <c r="J277" s="1"/>
    </row>
    <row r="278" spans="2:10" x14ac:dyDescent="0.2">
      <c r="B278" s="33" t="str">
        <f t="shared" si="4"/>
        <v>#273</v>
      </c>
      <c r="C278" s="5" t="s">
        <v>523</v>
      </c>
      <c r="D278" s="4"/>
      <c r="E278" s="38" t="s">
        <v>246</v>
      </c>
      <c r="F278" s="53" t="s">
        <v>474</v>
      </c>
      <c r="G278" s="73"/>
      <c r="H278" s="24" t="str">
        <f ca="1">IF(tblEquipmentInventory[[#This Row],[ת. קבלה]]&lt;&gt;"",TODAY()-tblEquipmentInventory[[#This Row],[ת. קבלה]],"")</f>
        <v/>
      </c>
      <c r="J278" s="1"/>
    </row>
    <row r="279" spans="2:10" x14ac:dyDescent="0.2">
      <c r="B279" s="33" t="str">
        <f t="shared" si="4"/>
        <v>#274</v>
      </c>
      <c r="C279" s="5" t="s">
        <v>523</v>
      </c>
      <c r="D279" s="4"/>
      <c r="E279" s="38" t="s">
        <v>247</v>
      </c>
      <c r="F279" s="53" t="s">
        <v>557</v>
      </c>
      <c r="G279" s="73"/>
      <c r="H279" s="24" t="str">
        <f ca="1">IF(tblEquipmentInventory[[#This Row],[ת. קבלה]]&lt;&gt;"",TODAY()-tblEquipmentInventory[[#This Row],[ת. קבלה]],"")</f>
        <v/>
      </c>
      <c r="J279" s="1"/>
    </row>
    <row r="280" spans="2:10" x14ac:dyDescent="0.2">
      <c r="B280" s="33" t="str">
        <f t="shared" si="4"/>
        <v>#275</v>
      </c>
      <c r="C280" s="5" t="s">
        <v>523</v>
      </c>
      <c r="D280" s="4"/>
      <c r="E280" s="38" t="s">
        <v>248</v>
      </c>
      <c r="F280" s="53" t="s">
        <v>450</v>
      </c>
      <c r="G280" s="73"/>
      <c r="H280" s="24" t="str">
        <f ca="1">IF(tblEquipmentInventory[[#This Row],[ת. קבלה]]&lt;&gt;"",TODAY()-tblEquipmentInventory[[#This Row],[ת. קבלה]],"")</f>
        <v/>
      </c>
      <c r="J280" s="1"/>
    </row>
    <row r="281" spans="2:10" x14ac:dyDescent="0.2">
      <c r="B281" s="33" t="str">
        <f t="shared" si="4"/>
        <v>#276</v>
      </c>
      <c r="C281" s="5" t="s">
        <v>523</v>
      </c>
      <c r="D281" s="4"/>
      <c r="E281" s="38" t="s">
        <v>249</v>
      </c>
      <c r="F281" s="53" t="s">
        <v>443</v>
      </c>
      <c r="G281" s="73"/>
      <c r="H281" s="24" t="str">
        <f ca="1">IF(tblEquipmentInventory[[#This Row],[ת. קבלה]]&lt;&gt;"",TODAY()-tblEquipmentInventory[[#This Row],[ת. קבלה]],"")</f>
        <v/>
      </c>
      <c r="J281" s="1"/>
    </row>
    <row r="282" spans="2:10" x14ac:dyDescent="0.2">
      <c r="B282" s="33" t="str">
        <f t="shared" si="4"/>
        <v>#277</v>
      </c>
      <c r="C282" s="5" t="s">
        <v>523</v>
      </c>
      <c r="D282" s="4"/>
      <c r="E282" s="38" t="s">
        <v>250</v>
      </c>
      <c r="F282" s="53" t="s">
        <v>530</v>
      </c>
      <c r="G282" s="73"/>
      <c r="H282" s="24" t="str">
        <f ca="1">IF(tblEquipmentInventory[[#This Row],[ת. קבלה]]&lt;&gt;"",TODAY()-tblEquipmentInventory[[#This Row],[ת. קבלה]],"")</f>
        <v/>
      </c>
      <c r="J282" s="1"/>
    </row>
    <row r="283" spans="2:10" x14ac:dyDescent="0.2">
      <c r="B283" s="33" t="str">
        <f t="shared" si="4"/>
        <v>#278</v>
      </c>
      <c r="C283" s="5" t="s">
        <v>523</v>
      </c>
      <c r="D283" s="4"/>
      <c r="E283" s="38" t="s">
        <v>251</v>
      </c>
      <c r="F283" s="53" t="s">
        <v>559</v>
      </c>
      <c r="G283" s="73"/>
      <c r="H283" s="24" t="str">
        <f ca="1">IF(tblEquipmentInventory[[#This Row],[ת. קבלה]]&lt;&gt;"",TODAY()-tblEquipmentInventory[[#This Row],[ת. קבלה]],"")</f>
        <v/>
      </c>
      <c r="J283" s="1"/>
    </row>
    <row r="284" spans="2:10" x14ac:dyDescent="0.2">
      <c r="B284" s="33" t="str">
        <f t="shared" si="4"/>
        <v>#279</v>
      </c>
      <c r="C284" s="5" t="s">
        <v>523</v>
      </c>
      <c r="D284" s="4"/>
      <c r="E284" s="38" t="s">
        <v>252</v>
      </c>
      <c r="F284" s="53" t="s">
        <v>444</v>
      </c>
      <c r="G284" s="73"/>
      <c r="H284" s="24" t="str">
        <f ca="1">IF(tblEquipmentInventory[[#This Row],[ת. קבלה]]&lt;&gt;"",TODAY()-tblEquipmentInventory[[#This Row],[ת. קבלה]],"")</f>
        <v/>
      </c>
      <c r="J284" s="1"/>
    </row>
    <row r="285" spans="2:10" x14ac:dyDescent="0.2">
      <c r="B285" s="33" t="str">
        <f t="shared" si="4"/>
        <v>#280</v>
      </c>
      <c r="C285" s="5" t="s">
        <v>523</v>
      </c>
      <c r="D285" s="4"/>
      <c r="E285" s="38" t="s">
        <v>253</v>
      </c>
      <c r="F285" s="53" t="s">
        <v>459</v>
      </c>
      <c r="G285" s="73"/>
      <c r="H285" s="24" t="str">
        <f ca="1">IF(tblEquipmentInventory[[#This Row],[ת. קבלה]]&lt;&gt;"",TODAY()-tblEquipmentInventory[[#This Row],[ת. קבלה]],"")</f>
        <v/>
      </c>
      <c r="J285" s="1"/>
    </row>
    <row r="286" spans="2:10" x14ac:dyDescent="0.2">
      <c r="B286" s="33" t="str">
        <f t="shared" si="4"/>
        <v>#281</v>
      </c>
      <c r="C286" s="5" t="s">
        <v>523</v>
      </c>
      <c r="D286" s="4"/>
      <c r="E286" s="38" t="s">
        <v>254</v>
      </c>
      <c r="F286" s="53" t="s">
        <v>447</v>
      </c>
      <c r="G286" s="73"/>
      <c r="H286" s="24" t="str">
        <f ca="1">IF(tblEquipmentInventory[[#This Row],[ת. קבלה]]&lt;&gt;"",TODAY()-tblEquipmentInventory[[#This Row],[ת. קבלה]],"")</f>
        <v/>
      </c>
      <c r="I286" s="1"/>
    </row>
    <row r="287" spans="2:10" x14ac:dyDescent="0.2">
      <c r="B287" s="33" t="str">
        <f t="shared" si="4"/>
        <v>#282</v>
      </c>
      <c r="C287" s="5" t="s">
        <v>523</v>
      </c>
      <c r="D287" s="4"/>
      <c r="E287" s="38" t="s">
        <v>255</v>
      </c>
      <c r="F287" s="53" t="s">
        <v>449</v>
      </c>
      <c r="G287" s="73"/>
      <c r="H287" s="24" t="str">
        <f ca="1">IF(tblEquipmentInventory[[#This Row],[ת. קבלה]]&lt;&gt;"",TODAY()-tblEquipmentInventory[[#This Row],[ת. קבלה]],"")</f>
        <v/>
      </c>
      <c r="I287" s="1"/>
    </row>
    <row r="288" spans="2:10" x14ac:dyDescent="0.2">
      <c r="B288" s="33" t="str">
        <f t="shared" si="4"/>
        <v>#283</v>
      </c>
      <c r="C288" s="5" t="s">
        <v>523</v>
      </c>
      <c r="D288" s="4"/>
      <c r="E288" s="38" t="s">
        <v>256</v>
      </c>
      <c r="F288" s="53" t="s">
        <v>467</v>
      </c>
      <c r="G288" s="73"/>
      <c r="H288" s="24" t="str">
        <f ca="1">IF(tblEquipmentInventory[[#This Row],[ת. קבלה]]&lt;&gt;"",TODAY()-tblEquipmentInventory[[#This Row],[ת. קבלה]],"")</f>
        <v/>
      </c>
      <c r="I288" s="1"/>
    </row>
    <row r="289" spans="2:9" x14ac:dyDescent="0.2">
      <c r="B289" s="33" t="str">
        <f t="shared" si="4"/>
        <v>#284</v>
      </c>
      <c r="C289" s="5" t="s">
        <v>523</v>
      </c>
      <c r="D289" s="4"/>
      <c r="E289" s="38" t="s">
        <v>257</v>
      </c>
      <c r="F289" s="53" t="s">
        <v>454</v>
      </c>
      <c r="G289" s="73"/>
      <c r="H289" s="24" t="str">
        <f ca="1">IF(tblEquipmentInventory[[#This Row],[ת. קבלה]]&lt;&gt;"",TODAY()-tblEquipmentInventory[[#This Row],[ת. קבלה]],"")</f>
        <v/>
      </c>
      <c r="I289" s="1"/>
    </row>
    <row r="290" spans="2:9" x14ac:dyDescent="0.2">
      <c r="B290" s="6"/>
      <c r="C290" s="5"/>
      <c r="D290" s="4"/>
      <c r="E290" s="36"/>
      <c r="F290" s="52"/>
      <c r="G290" s="72"/>
      <c r="H290" s="24"/>
      <c r="I290" s="1"/>
    </row>
    <row r="291" spans="2:9" x14ac:dyDescent="0.2">
      <c r="B291" s="8"/>
      <c r="C291" s="7"/>
      <c r="D291" s="7"/>
      <c r="E291" s="36"/>
      <c r="F291" s="53"/>
      <c r="G291" s="72"/>
      <c r="H291" s="24"/>
      <c r="I291" s="1"/>
    </row>
    <row r="292" spans="2:9" x14ac:dyDescent="0.2">
      <c r="B292" s="8"/>
      <c r="C292" s="7"/>
      <c r="D292" s="4"/>
      <c r="E292" s="36"/>
      <c r="F292" s="53"/>
      <c r="G292" s="72"/>
      <c r="H292" s="24"/>
      <c r="I292" s="1"/>
    </row>
    <row r="293" spans="2:9" x14ac:dyDescent="0.2">
      <c r="B293" s="8"/>
      <c r="C293" s="7"/>
      <c r="D293" s="4"/>
      <c r="E293" s="36"/>
      <c r="F293" s="53"/>
      <c r="G293" s="72"/>
      <c r="H293" s="24"/>
      <c r="I293" s="1"/>
    </row>
    <row r="294" spans="2:9" x14ac:dyDescent="0.2">
      <c r="B294" s="8"/>
      <c r="C294" s="7"/>
      <c r="D294" s="4"/>
      <c r="E294" s="36"/>
      <c r="F294" s="53"/>
      <c r="G294" s="72"/>
      <c r="H294" s="24"/>
      <c r="I294" s="1"/>
    </row>
    <row r="295" spans="2:9" x14ac:dyDescent="0.2">
      <c r="I295" s="1"/>
    </row>
    <row r="296" spans="2:9" x14ac:dyDescent="0.2">
      <c r="D296" s="2" t="s">
        <v>572</v>
      </c>
      <c r="I296" s="1"/>
    </row>
    <row r="297" spans="2:9" x14ac:dyDescent="0.2">
      <c r="I297" s="1"/>
    </row>
    <row r="298" spans="2:9" x14ac:dyDescent="0.2">
      <c r="I298" s="1"/>
    </row>
    <row r="299" spans="2:9" x14ac:dyDescent="0.2">
      <c r="I299" s="1"/>
    </row>
    <row r="300" spans="2:9" x14ac:dyDescent="0.2">
      <c r="I300" s="1"/>
    </row>
    <row r="301" spans="2:9" x14ac:dyDescent="0.2">
      <c r="I301" s="1"/>
    </row>
    <row r="302" spans="2:9" x14ac:dyDescent="0.2">
      <c r="I302" s="1"/>
    </row>
    <row r="303" spans="2:9" x14ac:dyDescent="0.2">
      <c r="I303" s="1"/>
    </row>
    <row r="304" spans="2:9" x14ac:dyDescent="0.2">
      <c r="I304" s="1"/>
    </row>
    <row r="305" spans="9:9" x14ac:dyDescent="0.2">
      <c r="I305" s="1"/>
    </row>
    <row r="306" spans="9:9" x14ac:dyDescent="0.2">
      <c r="I306" s="1"/>
    </row>
    <row r="307" spans="9:9" x14ac:dyDescent="0.2">
      <c r="I307" s="1"/>
    </row>
    <row r="308" spans="9:9" x14ac:dyDescent="0.2">
      <c r="I308" s="1"/>
    </row>
    <row r="309" spans="9:9" x14ac:dyDescent="0.2">
      <c r="I309" s="1"/>
    </row>
    <row r="310" spans="9:9" x14ac:dyDescent="0.2">
      <c r="I310" s="1"/>
    </row>
    <row r="311" spans="9:9" x14ac:dyDescent="0.2">
      <c r="I311" s="1"/>
    </row>
    <row r="312" spans="9:9" x14ac:dyDescent="0.2">
      <c r="I312" s="1"/>
    </row>
    <row r="313" spans="9:9" x14ac:dyDescent="0.2">
      <c r="I313" s="1"/>
    </row>
    <row r="314" spans="9:9" x14ac:dyDescent="0.2">
      <c r="I314" s="1"/>
    </row>
    <row r="315" spans="9:9" x14ac:dyDescent="0.2">
      <c r="I315" s="1"/>
    </row>
    <row r="316" spans="9:9" x14ac:dyDescent="0.2">
      <c r="I316" s="1"/>
    </row>
    <row r="317" spans="9:9" x14ac:dyDescent="0.2">
      <c r="I317" s="1"/>
    </row>
    <row r="318" spans="9:9" x14ac:dyDescent="0.2">
      <c r="I318" s="1"/>
    </row>
    <row r="319" spans="9:9" x14ac:dyDescent="0.2">
      <c r="I319" s="1"/>
    </row>
    <row r="320" spans="9:9" x14ac:dyDescent="0.2">
      <c r="I320" s="1"/>
    </row>
    <row r="321" spans="9:9" x14ac:dyDescent="0.2">
      <c r="I321" s="1"/>
    </row>
    <row r="322" spans="9:9" x14ac:dyDescent="0.2">
      <c r="I322" s="1"/>
    </row>
    <row r="323" spans="9:9" x14ac:dyDescent="0.2">
      <c r="I323" s="1"/>
    </row>
    <row r="324" spans="9:9" x14ac:dyDescent="0.2">
      <c r="I324" s="1"/>
    </row>
    <row r="325" spans="9:9" x14ac:dyDescent="0.2">
      <c r="I325" s="1"/>
    </row>
    <row r="326" spans="9:9" x14ac:dyDescent="0.2">
      <c r="I326" s="1"/>
    </row>
    <row r="327" spans="9:9" x14ac:dyDescent="0.2">
      <c r="I327" s="1"/>
    </row>
    <row r="328" spans="9:9" x14ac:dyDescent="0.2">
      <c r="I328" s="1"/>
    </row>
    <row r="329" spans="9:9" x14ac:dyDescent="0.2">
      <c r="I329" s="1"/>
    </row>
    <row r="330" spans="9:9" x14ac:dyDescent="0.2">
      <c r="I330" s="1"/>
    </row>
    <row r="331" spans="9:9" x14ac:dyDescent="0.2">
      <c r="I331" s="1"/>
    </row>
    <row r="332" spans="9:9" x14ac:dyDescent="0.2">
      <c r="I332" s="1"/>
    </row>
    <row r="333" spans="9:9" x14ac:dyDescent="0.2">
      <c r="I333" s="1"/>
    </row>
    <row r="334" spans="9:9" x14ac:dyDescent="0.2">
      <c r="I334" s="1"/>
    </row>
    <row r="335" spans="9:9" x14ac:dyDescent="0.2">
      <c r="I335" s="1"/>
    </row>
    <row r="336" spans="9:9" x14ac:dyDescent="0.2">
      <c r="I336" s="1"/>
    </row>
    <row r="337" spans="9:9" x14ac:dyDescent="0.2">
      <c r="I337" s="1"/>
    </row>
    <row r="338" spans="9:9" x14ac:dyDescent="0.2">
      <c r="I338" s="1"/>
    </row>
    <row r="339" spans="9:9" x14ac:dyDescent="0.2">
      <c r="I339" s="1"/>
    </row>
    <row r="340" spans="9:9" x14ac:dyDescent="0.2">
      <c r="I340" s="1"/>
    </row>
    <row r="341" spans="9:9" x14ac:dyDescent="0.2">
      <c r="I341" s="1"/>
    </row>
    <row r="342" spans="9:9" x14ac:dyDescent="0.2">
      <c r="I342" s="1"/>
    </row>
    <row r="343" spans="9:9" x14ac:dyDescent="0.2">
      <c r="I343" s="1"/>
    </row>
    <row r="344" spans="9:9" x14ac:dyDescent="0.2">
      <c r="I344" s="1"/>
    </row>
    <row r="345" spans="9:9" x14ac:dyDescent="0.2">
      <c r="I345" s="1"/>
    </row>
    <row r="346" spans="9:9" x14ac:dyDescent="0.2">
      <c r="I346" s="1"/>
    </row>
    <row r="347" spans="9:9" x14ac:dyDescent="0.2">
      <c r="I347" s="1"/>
    </row>
    <row r="348" spans="9:9" x14ac:dyDescent="0.2">
      <c r="I348" s="1"/>
    </row>
  </sheetData>
  <sheetProtection formatCells="0" formatColumns="0" formatRows="0" insertColumns="0" insertRows="0" insertHyperlinks="0" deleteColumns="0" deleteRows="0" sort="0" autoFilter="0" pivotTables="0"/>
  <dataConsolidate/>
  <conditionalFormatting sqref="B92 F92 B87:C91 B6:F14 E92:E94 G6:H6 G16:G47 G49:G92 B16:F86 E87:F91 H7:H286 D111:D114 F110 G7:G14">
    <cfRule type="expression" dxfId="55" priority="102">
      <formula>$H6&gt;CHOOSE(valHSelection,999999999,90,30,365)</formula>
    </cfRule>
  </conditionalFormatting>
  <conditionalFormatting sqref="B15:C15 E15">
    <cfRule type="expression" dxfId="54" priority="103">
      <formula>#REF!&gt;CHOOSE(valHSelection,999999999,90,30,365)</formula>
    </cfRule>
  </conditionalFormatting>
  <conditionalFormatting sqref="C92:C94">
    <cfRule type="expression" dxfId="53" priority="100">
      <formula>$H92&gt;CHOOSE(valHSelection,999999999,90,30,365)</formula>
    </cfRule>
  </conditionalFormatting>
  <conditionalFormatting sqref="C252:E252">
    <cfRule type="expression" dxfId="52" priority="34">
      <formula>$H252&gt;CHOOSE(valHSelection,999999999,90,30,365)</formula>
    </cfRule>
  </conditionalFormatting>
  <conditionalFormatting sqref="D106">
    <cfRule type="expression" dxfId="51" priority="83">
      <formula>$H106&gt;CHOOSE(valHSelection,999999999,90,30,365)</formula>
    </cfRule>
  </conditionalFormatting>
  <conditionalFormatting sqref="D115">
    <cfRule type="expression" dxfId="50" priority="66">
      <formula>$H115&gt;CHOOSE(valHSelection,999999999,90,30,365)</formula>
    </cfRule>
  </conditionalFormatting>
  <conditionalFormatting sqref="D108">
    <cfRule type="expression" dxfId="49" priority="78">
      <formula>$H108&gt;CHOOSE(valHSelection,999999999,90,30,365)</formula>
    </cfRule>
  </conditionalFormatting>
  <conditionalFormatting sqref="D109">
    <cfRule type="expression" dxfId="48" priority="77">
      <formula>$H109&gt;CHOOSE(valHSelection,999999999,90,30,365)</formula>
    </cfRule>
  </conditionalFormatting>
  <conditionalFormatting sqref="D110">
    <cfRule type="expression" dxfId="47" priority="76">
      <formula>$H110&gt;CHOOSE(valHSelection,999999999,90,30,365)</formula>
    </cfRule>
  </conditionalFormatting>
  <conditionalFormatting sqref="D116:D132">
    <cfRule type="expression" dxfId="46" priority="65">
      <formula>$H116&gt;CHOOSE(valHSelection,999999999,90,30,365)</formula>
    </cfRule>
  </conditionalFormatting>
  <conditionalFormatting sqref="D133">
    <cfRule type="expression" dxfId="45" priority="51">
      <formula>$H133&gt;CHOOSE(valHSelection,999999999,90,30,365)</formula>
    </cfRule>
  </conditionalFormatting>
  <conditionalFormatting sqref="D134:D135">
    <cfRule type="expression" dxfId="44" priority="50">
      <formula>$H134&gt;CHOOSE(valHSelection,999999999,90,30,365)</formula>
    </cfRule>
  </conditionalFormatting>
  <conditionalFormatting sqref="D136:D141">
    <cfRule type="expression" dxfId="43" priority="48">
      <formula>$H136&gt;CHOOSE(valHSelection,999999999,90,30,365)</formula>
    </cfRule>
  </conditionalFormatting>
  <conditionalFormatting sqref="D145:D149">
    <cfRule type="expression" dxfId="42" priority="39">
      <formula>$H145&gt;CHOOSE(valHSelection,999999999,90,30,365)</formula>
    </cfRule>
  </conditionalFormatting>
  <conditionalFormatting sqref="G15">
    <cfRule type="expression" dxfId="41" priority="36">
      <formula>#REF!&gt;CHOOSE(valHSelection,999999999,90,30,365)</formula>
    </cfRule>
  </conditionalFormatting>
  <conditionalFormatting sqref="D105">
    <cfRule type="expression" dxfId="40" priority="33">
      <formula>#REF!&gt;CHOOSE(valHSelection,999999999,90,30,365)</formula>
    </cfRule>
  </conditionalFormatting>
  <conditionalFormatting sqref="D15">
    <cfRule type="expression" dxfId="39" priority="31">
      <formula>$H15&gt;CHOOSE(valHSelection,999999999,90,30,365)</formula>
    </cfRule>
  </conditionalFormatting>
  <conditionalFormatting sqref="D94">
    <cfRule type="expression" dxfId="38" priority="28">
      <formula>$H94&gt;CHOOSE(valHSelection,999999999,90,30,365)</formula>
    </cfRule>
  </conditionalFormatting>
  <conditionalFormatting sqref="D96">
    <cfRule type="expression" dxfId="37" priority="27">
      <formula>$H96&gt;CHOOSE(valHSelection,999999999,90,30,365)</formula>
    </cfRule>
  </conditionalFormatting>
  <conditionalFormatting sqref="D97">
    <cfRule type="expression" dxfId="36" priority="26">
      <formula>$H97&gt;CHOOSE(valHSelection,999999999,90,30,365)</formula>
    </cfRule>
  </conditionalFormatting>
  <conditionalFormatting sqref="D100">
    <cfRule type="expression" dxfId="35" priority="25">
      <formula>$H100&gt;CHOOSE(valHSelection,999999999,90,30,365)</formula>
    </cfRule>
  </conditionalFormatting>
  <conditionalFormatting sqref="D103">
    <cfRule type="expression" dxfId="34" priority="24">
      <formula>$H103&gt;CHOOSE(valHSelection,999999999,90,30,365)</formula>
    </cfRule>
  </conditionalFormatting>
  <conditionalFormatting sqref="D104">
    <cfRule type="expression" dxfId="33" priority="23">
      <formula>$H104&gt;CHOOSE(valHSelection,999999999,90,30,365)</formula>
    </cfRule>
  </conditionalFormatting>
  <conditionalFormatting sqref="C287:E287">
    <cfRule type="expression" dxfId="32" priority="20">
      <formula>$H287&gt;CHOOSE(valHSelection,999999999,90,30,365)</formula>
    </cfRule>
  </conditionalFormatting>
  <conditionalFormatting sqref="C288:E288">
    <cfRule type="expression" dxfId="31" priority="19">
      <formula>$H288&gt;CHOOSE(valHSelection,999999999,90,30,365)</formula>
    </cfRule>
  </conditionalFormatting>
  <conditionalFormatting sqref="C289:E289">
    <cfRule type="expression" dxfId="30" priority="18">
      <formula>$H289&gt;CHOOSE(valHSelection,999999999,90,30,365)</formula>
    </cfRule>
  </conditionalFormatting>
  <conditionalFormatting sqref="D98">
    <cfRule type="expression" dxfId="29" priority="17">
      <formula>$H98&gt;CHOOSE(valHSelection,999999999,90,30,365)</formula>
    </cfRule>
  </conditionalFormatting>
  <conditionalFormatting sqref="D99">
    <cfRule type="expression" dxfId="28" priority="16">
      <formula>$H99&gt;CHOOSE(valHSelection,999999999,90,30,365)</formula>
    </cfRule>
  </conditionalFormatting>
  <conditionalFormatting sqref="C266:C268">
    <cfRule type="expression" dxfId="27" priority="15">
      <formula>$H266&gt;CHOOSE(valHSelection,999999999,90,30,365)</formula>
    </cfRule>
  </conditionalFormatting>
  <conditionalFormatting sqref="D107">
    <cfRule type="expression" dxfId="26" priority="13">
      <formula>$H107&gt;CHOOSE(valHSelection,999999999,90,30,365)</formula>
    </cfRule>
  </conditionalFormatting>
  <conditionalFormatting sqref="F108">
    <cfRule type="expression" dxfId="25" priority="12">
      <formula>$H108&gt;CHOOSE(valHSelection,999999999,90,30,365)</formula>
    </cfRule>
  </conditionalFormatting>
  <conditionalFormatting sqref="F109">
    <cfRule type="expression" dxfId="24" priority="11">
      <formula>$H109&gt;CHOOSE(valHSelection,999999999,90,30,365)</formula>
    </cfRule>
  </conditionalFormatting>
  <conditionalFormatting sqref="F111">
    <cfRule type="expression" dxfId="23" priority="1">
      <formula>$H111&gt;CHOOSE(valHSelection,999999999,90,30,365)</formula>
    </cfRule>
  </conditionalFormatting>
  <conditionalFormatting sqref="F129">
    <cfRule type="expression" dxfId="22" priority="7">
      <formula>$H129&gt;CHOOSE(valHSelection,999999999,90,30,365)</formula>
    </cfRule>
  </conditionalFormatting>
  <conditionalFormatting sqref="F130">
    <cfRule type="expression" dxfId="21" priority="6">
      <formula>$H130&gt;CHOOSE(valHSelection,999999999,90,30,365)</formula>
    </cfRule>
  </conditionalFormatting>
  <conditionalFormatting sqref="F131">
    <cfRule type="expression" dxfId="20" priority="5">
      <formula>$H131&gt;CHOOSE(valHSelection,999999999,90,30,365)</formula>
    </cfRule>
  </conditionalFormatting>
  <conditionalFormatting sqref="F132">
    <cfRule type="expression" dxfId="19" priority="4">
      <formula>$H132&gt;CHOOSE(valHSelection,999999999,90,30,365)</formula>
    </cfRule>
  </conditionalFormatting>
  <dataValidations count="2">
    <dataValidation type="list" allowBlank="1" showInputMessage="1" showErrorMessage="1" errorTitle="הפריט שהוקלד לא קיים במאגר המידע" error="חובה לבחור פריט מהרשימה !_x000a_במידה והפריט לא קיים,_x000a_יש לעבור ללשונית &quot;הגדרות&quot;_x000a_הנמאת מתחת לגיליון זה_x000a_ולהוסיף את הפריט לשדות:_x000a_מק''ט, סוג, חברה, דגם._x000a__x000a_אחרת לא ניתן לשמור מידע זה." sqref="C6:C289">
      <formula1>lstMeidaMaleh</formula1>
    </dataValidation>
    <dataValidation type="list" allowBlank="1" showInputMessage="1" showErrorMessage="1" errorTitle="המיקום אינו קיים במאגר המידע." error="חובה לבחור פריט מהרשימה !_x000a_במידה והפריט לא קיים,_x000a_יש לעבור ללשונית &quot;הגדרות&quot;_x000a_הנמאת מתחת לגיליון זה_x000a_ולהוסיף את הפריט לעמודת המיקומים._x000a_אחרת לא ניתן לשמור מידע זה." sqref="D6:D289">
      <formula1>lstMikum</formula1>
    </dataValidation>
  </dataValidations>
  <printOptions horizontalCentered="1"/>
  <pageMargins left="0.25" right="0.25" top="0.75" bottom="0.75" header="0.3" footer="0.3"/>
  <pageSetup paperSize="9" scale="55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לחצן אפשרויות 2">
              <controlPr defaultSize="0" autoFill="0" autoLine="0" autoPict="0" altText="אפשרות 3 חודשים">
                <anchor moveWithCells="1">
                  <from>
                    <xdr:col>3</xdr:col>
                    <xdr:colOff>257175</xdr:colOff>
                    <xdr:row>2</xdr:row>
                    <xdr:rowOff>57150</xdr:rowOff>
                  </from>
                  <to>
                    <xdr:col>3</xdr:col>
                    <xdr:colOff>1447800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לחצן אפשרויות 4">
              <controlPr defaultSize="0" autoFill="0" autoLine="0" autoPict="0" altText="אפשרות שנה אחת">
                <anchor moveWithCells="1">
                  <from>
                    <xdr:col>3</xdr:col>
                    <xdr:colOff>257175</xdr:colOff>
                    <xdr:row>2</xdr:row>
                    <xdr:rowOff>228600</xdr:rowOff>
                  </from>
                  <to>
                    <xdr:col>3</xdr:col>
                    <xdr:colOff>1447800</xdr:colOff>
                    <xdr:row>2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7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6"/>
    <pageSetUpPr fitToPage="1"/>
  </sheetPr>
  <dimension ref="B1:N77"/>
  <sheetViews>
    <sheetView showGridLines="0" rightToLeft="1" topLeftCell="A43" zoomScale="89" zoomScaleNormal="89" workbookViewId="0">
      <selection activeCell="E69" sqref="E69"/>
    </sheetView>
  </sheetViews>
  <sheetFormatPr defaultRowHeight="14.25" x14ac:dyDescent="0.2"/>
  <cols>
    <col min="1" max="1" width="2.5" style="1" customWidth="1"/>
    <col min="2" max="2" width="28.75" style="2" customWidth="1"/>
    <col min="3" max="3" width="6.25" style="1" customWidth="1"/>
    <col min="4" max="4" width="13.625" style="2" customWidth="1"/>
    <col min="5" max="5" width="19.5" style="2" customWidth="1"/>
    <col min="6" max="6" width="14.25" style="13" customWidth="1"/>
    <col min="7" max="7" width="16.5" style="12" customWidth="1"/>
    <col min="8" max="8" width="46" style="2" customWidth="1"/>
    <col min="9" max="9" width="26.875" style="1" customWidth="1"/>
    <col min="10" max="13" width="9" style="1"/>
    <col min="15" max="16384" width="9" style="1"/>
  </cols>
  <sheetData>
    <row r="1" spans="2:8" ht="41.25" customHeight="1" x14ac:dyDescent="0.2"/>
    <row r="2" spans="2:8" ht="41.25" customHeight="1" x14ac:dyDescent="0.2"/>
    <row r="3" spans="2:8" ht="29.25" customHeight="1" x14ac:dyDescent="0.2">
      <c r="B3" s="17" t="s">
        <v>85</v>
      </c>
      <c r="C3" s="20"/>
      <c r="D3" s="18" t="s">
        <v>84</v>
      </c>
      <c r="E3" s="18" t="s">
        <v>83</v>
      </c>
      <c r="F3" s="19" t="s">
        <v>82</v>
      </c>
      <c r="G3" s="18" t="s">
        <v>81</v>
      </c>
      <c r="H3" s="18" t="s">
        <v>80</v>
      </c>
    </row>
    <row r="4" spans="2:8" x14ac:dyDescent="0.2">
      <c r="B4" s="45" t="s">
        <v>333</v>
      </c>
      <c r="D4" s="14">
        <v>307441039</v>
      </c>
      <c r="E4" s="14" t="s">
        <v>77</v>
      </c>
      <c r="F4" s="16"/>
      <c r="G4" s="15" t="s">
        <v>76</v>
      </c>
      <c r="H4" s="2" t="str">
        <f>INDEX(הגדרות!D:D,0,0)&amp;" | "&amp;INDEX(הגדרות!E:E,0,0)&amp;" "&amp;INDEX(הגדרות!F:F,0,0)&amp;" "&amp;INDEX(הגדרות!G:G,0,0)</f>
        <v>307441039 | פקס לייזר  Pn8360</v>
      </c>
    </row>
    <row r="5" spans="2:8" x14ac:dyDescent="0.2">
      <c r="B5" s="14" t="s">
        <v>390</v>
      </c>
      <c r="D5" s="14">
        <v>319600388</v>
      </c>
      <c r="E5" s="14" t="s">
        <v>57</v>
      </c>
      <c r="F5" s="16" t="s">
        <v>59</v>
      </c>
      <c r="G5" s="15" t="s">
        <v>74</v>
      </c>
      <c r="H5" s="2" t="str">
        <f>INDEX(הגדרות!D:D,0,0)&amp;" | "&amp;INDEX(הגדרות!E:E,0,0)&amp;" "&amp;INDEX(הגדרות!F:F,0,0)&amp;" "&amp;INDEX(הגדרות!G:G,0,0)</f>
        <v>319600388 | מדפסת Lexmark E350</v>
      </c>
    </row>
    <row r="6" spans="2:8" x14ac:dyDescent="0.2">
      <c r="B6" s="14" t="s">
        <v>391</v>
      </c>
      <c r="D6" s="14">
        <v>319600426</v>
      </c>
      <c r="E6" s="14" t="s">
        <v>57</v>
      </c>
      <c r="F6" s="16" t="s">
        <v>59</v>
      </c>
      <c r="G6" s="15" t="s">
        <v>72</v>
      </c>
      <c r="H6" s="2" t="str">
        <f>INDEX(הגדרות!D:D,0,0)&amp;" | "&amp;INDEX(הגדרות!E:E,0,0)&amp;" "&amp;INDEX(הגדרות!F:F,0,0)&amp;" "&amp;INDEX(הגדרות!G:G,0,0)</f>
        <v>319600426 | מדפסת Lexmark E360d</v>
      </c>
    </row>
    <row r="7" spans="2:8" x14ac:dyDescent="0.2">
      <c r="B7" s="14" t="s">
        <v>392</v>
      </c>
      <c r="D7" s="14">
        <v>319600434</v>
      </c>
      <c r="E7" s="14" t="s">
        <v>57</v>
      </c>
      <c r="F7" s="16" t="s">
        <v>59</v>
      </c>
      <c r="G7" s="15" t="s">
        <v>71</v>
      </c>
      <c r="H7" s="2" t="str">
        <f>INDEX(הגדרות!D:D,0,0)&amp;" | "&amp;INDEX(הגדרות!E:E,0,0)&amp;" "&amp;INDEX(הגדרות!F:F,0,0)&amp;" "&amp;INDEX(הגדרות!G:G,0,0)</f>
        <v>319600434 | מדפסת Lexmark E360dn</v>
      </c>
    </row>
    <row r="8" spans="2:8" x14ac:dyDescent="0.2">
      <c r="B8" s="2" t="s">
        <v>51</v>
      </c>
      <c r="D8" s="14">
        <v>319600507</v>
      </c>
      <c r="E8" s="2" t="s">
        <v>57</v>
      </c>
      <c r="F8" s="13" t="s">
        <v>59</v>
      </c>
      <c r="G8" s="12" t="s">
        <v>168</v>
      </c>
      <c r="H8" s="35" t="str">
        <f>INDEX(הגדרות!D:D,0,0)&amp;" | "&amp;INDEX(הגדרות!E:E,0,0)&amp;" "&amp;INDEX(הגדרות!F:F,0,0)&amp;" "&amp;INDEX(הגדרות!G:G,0,0)</f>
        <v>319600507 | מדפסת Lexmark MS415dn</v>
      </c>
    </row>
    <row r="9" spans="2:8" x14ac:dyDescent="0.2">
      <c r="B9" s="14" t="s">
        <v>79</v>
      </c>
      <c r="D9" s="14">
        <v>319603001</v>
      </c>
      <c r="E9" s="2" t="s">
        <v>356</v>
      </c>
      <c r="F9" s="13" t="s">
        <v>50</v>
      </c>
      <c r="G9" s="12" t="s">
        <v>355</v>
      </c>
      <c r="H9" s="35" t="str">
        <f>INDEX(הגדרות!D:D,0,0)&amp;" | "&amp;INDEX(הגדרות!E:E,0,0)&amp;" "&amp;INDEX(הגדרות!F:F,0,0)&amp;" "&amp;INDEX(הגדרות!G:G,0,0)</f>
        <v>319603001 | רמקולים HP Business Speakers</v>
      </c>
    </row>
    <row r="10" spans="2:8" x14ac:dyDescent="0.2">
      <c r="B10" s="14" t="s">
        <v>78</v>
      </c>
      <c r="D10" s="14">
        <v>319611509</v>
      </c>
      <c r="E10" s="14" t="s">
        <v>57</v>
      </c>
      <c r="F10" s="16" t="s">
        <v>59</v>
      </c>
      <c r="G10" s="15" t="s">
        <v>70</v>
      </c>
      <c r="H10" s="2" t="str">
        <f>INDEX(הגדרות!D:D,0,0)&amp;" | "&amp;INDEX(הגדרות!E:E,0,0)&amp;" "&amp;INDEX(הגדרות!F:F,0,0)&amp;" "&amp;INDEX(הגדרות!G:G,0,0)</f>
        <v>319611509 | מדפסת Lexmark E340</v>
      </c>
    </row>
    <row r="11" spans="2:8" x14ac:dyDescent="0.2">
      <c r="B11" s="14" t="s">
        <v>75</v>
      </c>
      <c r="D11" s="14">
        <v>319611541</v>
      </c>
      <c r="E11" s="26" t="s">
        <v>176</v>
      </c>
      <c r="F11" s="27" t="s">
        <v>59</v>
      </c>
      <c r="G11" s="28" t="s">
        <v>68</v>
      </c>
      <c r="H11" s="29" t="str">
        <f>INDEX(הגדרות!D:D,0,0)&amp;" | "&amp;INDEX(הגדרות!E:E,0,0)&amp;" "&amp;INDEX(הגדרות!F:F,0,0)&amp;" "&amp;INDEX(הגדרות!G:G,0,0)</f>
        <v>319611541 | דופלקס למדפסת Lexmark T644</v>
      </c>
    </row>
    <row r="12" spans="2:8" x14ac:dyDescent="0.2">
      <c r="B12" s="14" t="s">
        <v>73</v>
      </c>
      <c r="D12" s="14">
        <v>319611614</v>
      </c>
      <c r="E12" s="14" t="s">
        <v>57</v>
      </c>
      <c r="F12" s="16" t="s">
        <v>59</v>
      </c>
      <c r="G12" s="15" t="s">
        <v>68</v>
      </c>
      <c r="H12" s="2" t="str">
        <f>INDEX(הגדרות!D:D,0,0)&amp;" | "&amp;INDEX(הגדרות!E:E,0,0)&amp;" "&amp;INDEX(הגדרות!F:F,0,0)&amp;" "&amp;INDEX(הגדרות!G:G,0,0)</f>
        <v>319611614 | מדפסת Lexmark T644</v>
      </c>
    </row>
    <row r="13" spans="2:8" x14ac:dyDescent="0.2">
      <c r="B13" s="14" t="s">
        <v>369</v>
      </c>
      <c r="D13" s="14">
        <v>319612084</v>
      </c>
      <c r="E13" s="14" t="s">
        <v>57</v>
      </c>
      <c r="F13" s="16" t="s">
        <v>59</v>
      </c>
      <c r="G13" s="15" t="s">
        <v>67</v>
      </c>
      <c r="H13" s="2" t="str">
        <f>INDEX(הגדרות!D:D,0,0)&amp;" | "&amp;INDEX(הגדרות!E:E,0,0)&amp;" "&amp;INDEX(הגדרות!F:F,0,0)&amp;" "&amp;INDEX(הגדרות!G:G,0,0)</f>
        <v>319612084 | מדפסת Lexmark T654</v>
      </c>
    </row>
    <row r="14" spans="2:8" x14ac:dyDescent="0.2">
      <c r="B14" s="14" t="s">
        <v>370</v>
      </c>
      <c r="D14" s="14">
        <v>319612122</v>
      </c>
      <c r="E14" s="14" t="s">
        <v>62</v>
      </c>
      <c r="F14" s="16" t="s">
        <v>59</v>
      </c>
      <c r="G14" s="15" t="s">
        <v>65</v>
      </c>
      <c r="H14" s="2" t="str">
        <f>INDEX(הגדרות!D:D,0,0)&amp;" | "&amp;INDEX(הגדרות!E:E,0,0)&amp;" "&amp;INDEX(הגדרות!F:F,0,0)&amp;" "&amp;INDEX(הגדרות!G:G,0,0)</f>
        <v>319612122 | מדפסת צבעונית Lexmark C734dn</v>
      </c>
    </row>
    <row r="15" spans="2:8" x14ac:dyDescent="0.2">
      <c r="B15" s="14" t="s">
        <v>69</v>
      </c>
      <c r="D15" s="14">
        <v>319612238</v>
      </c>
      <c r="E15" s="14" t="s">
        <v>62</v>
      </c>
      <c r="F15" s="16" t="s">
        <v>59</v>
      </c>
      <c r="G15" s="15" t="s">
        <v>64</v>
      </c>
      <c r="H15" s="2" t="str">
        <f>INDEX(הגדרות!D:D,0,0)&amp;" | "&amp;INDEX(הגדרות!E:E,0,0)&amp;" "&amp;INDEX(הגדרות!F:F,0,0)&amp;" "&amp;INDEX(הגדרות!G:G,0,0)</f>
        <v>319612238 | מדפסת צבעונית Lexmark C792de</v>
      </c>
    </row>
    <row r="16" spans="2:8" x14ac:dyDescent="0.2">
      <c r="B16" s="14" t="s">
        <v>66</v>
      </c>
      <c r="D16" s="14">
        <v>319612882</v>
      </c>
      <c r="E16" s="14" t="s">
        <v>62</v>
      </c>
      <c r="F16" s="16" t="s">
        <v>59</v>
      </c>
      <c r="G16" s="15" t="s">
        <v>61</v>
      </c>
      <c r="H16" s="2" t="str">
        <f>INDEX(הגדרות!D:D,0,0)&amp;" | "&amp;INDEX(הגדרות!E:E,0,0)&amp;" "&amp;INDEX(הגדרות!F:F,0,0)&amp;" "&amp;INDEX(הגדרות!G:G,0,0)</f>
        <v>319612882 | מדפסת צבעונית Lexmark C746dn</v>
      </c>
    </row>
    <row r="17" spans="2:8" x14ac:dyDescent="0.2">
      <c r="B17" s="14" t="s">
        <v>190</v>
      </c>
      <c r="D17" s="14">
        <v>319612971</v>
      </c>
      <c r="E17" s="14" t="s">
        <v>57</v>
      </c>
      <c r="F17" s="16" t="s">
        <v>59</v>
      </c>
      <c r="G17" s="15" t="s">
        <v>58</v>
      </c>
      <c r="H17" s="14" t="str">
        <f>INDEX(הגדרות!D:D,0,0)&amp;" | "&amp;INDEX(הגדרות!E:E,0,0)&amp;" "&amp;INDEX(הגדרות!F:F,0,0)&amp;" "&amp;INDEX(הגדרות!G:G,0,0)</f>
        <v>319612971 | מדפסת Lexmark MS811dn</v>
      </c>
    </row>
    <row r="18" spans="2:8" x14ac:dyDescent="0.2">
      <c r="B18" s="14" t="s">
        <v>63</v>
      </c>
      <c r="D18" s="14">
        <v>319613200</v>
      </c>
      <c r="E18" s="14" t="s">
        <v>57</v>
      </c>
      <c r="F18" s="16" t="s">
        <v>50</v>
      </c>
      <c r="G18" s="15">
        <v>1300</v>
      </c>
      <c r="H18" s="14" t="str">
        <f>INDEX(הגדרות!D:D,0,0)&amp;" | "&amp;INDEX(הגדרות!E:E,0,0)&amp;" "&amp;INDEX(הגדרות!F:F,0,0)&amp;" "&amp;INDEX(הגדרות!G:G,0,0)</f>
        <v>319613200 | מדפסת HP 1300</v>
      </c>
    </row>
    <row r="19" spans="2:8" x14ac:dyDescent="0.2">
      <c r="B19" s="14" t="s">
        <v>440</v>
      </c>
      <c r="D19" s="14">
        <v>319614044</v>
      </c>
      <c r="E19" s="2" t="s">
        <v>57</v>
      </c>
      <c r="F19" s="13" t="s">
        <v>50</v>
      </c>
      <c r="G19" s="12" t="s">
        <v>408</v>
      </c>
      <c r="H19" s="35" t="str">
        <f>INDEX(הגדרות!D:D,0,0)&amp;" | "&amp;INDEX(הגדרות!E:E,0,0)&amp;" "&amp;INDEX(הגדרות!F:F,0,0)&amp;" "&amp;INDEX(הגדרות!G:G,0,0)</f>
        <v>319614044 | מדפסת HP M426fdn</v>
      </c>
    </row>
    <row r="20" spans="2:8" x14ac:dyDescent="0.2">
      <c r="B20" s="14" t="s">
        <v>60</v>
      </c>
      <c r="D20" s="14">
        <v>319614060</v>
      </c>
      <c r="E20" s="2" t="s">
        <v>57</v>
      </c>
      <c r="F20" s="13" t="s">
        <v>50</v>
      </c>
      <c r="G20" s="12" t="s">
        <v>409</v>
      </c>
      <c r="H20" s="35" t="str">
        <f>INDEX(הגדרות!D:D,0,0)&amp;" | "&amp;INDEX(הגדרות!E:E,0,0)&amp;" "&amp;INDEX(הגדרות!F:F,0,0)&amp;" "&amp;INDEX(הגדרות!G:G,0,0)</f>
        <v>319614060 | מדפסת HP M452dn</v>
      </c>
    </row>
    <row r="21" spans="2:8" x14ac:dyDescent="0.2">
      <c r="B21" s="56" t="s">
        <v>441</v>
      </c>
      <c r="D21" s="14">
        <v>319622217</v>
      </c>
      <c r="E21" s="14" t="s">
        <v>44</v>
      </c>
      <c r="F21" s="16" t="s">
        <v>56</v>
      </c>
      <c r="G21" s="15"/>
      <c r="H21" s="2" t="str">
        <f>INDEX(הגדרות!D:D,0,0)&amp;" | "&amp;INDEX(הגדרות!E:E,0,0)&amp;" "&amp;INDEX(הגדרות!F:F,0,0)&amp;" "&amp;INDEX(הגדרות!G:G,0,0)</f>
        <v xml:space="preserve">319622217 | מסך IBM </v>
      </c>
    </row>
    <row r="22" spans="2:8" x14ac:dyDescent="0.2">
      <c r="B22" s="2" t="s">
        <v>332</v>
      </c>
      <c r="D22" s="14">
        <v>319633014</v>
      </c>
      <c r="E22" s="14" t="s">
        <v>54</v>
      </c>
      <c r="F22" s="16" t="s">
        <v>53</v>
      </c>
      <c r="G22" s="15"/>
      <c r="H22" s="2" t="str">
        <f>INDEX(הגדרות!D:D,0,0)&amp;" | "&amp;INDEX(הגדרות!E:E,0,0)&amp;" "&amp;INDEX(הגדרות!F:F,0,0)&amp;" "&amp;INDEX(הגדרות!G:G,0,0)</f>
        <v xml:space="preserve">319633014 | עכבר אופטי Microsoft </v>
      </c>
    </row>
    <row r="23" spans="2:8" x14ac:dyDescent="0.2">
      <c r="B23" s="2" t="s">
        <v>371</v>
      </c>
      <c r="D23">
        <v>319640452</v>
      </c>
      <c r="E23" s="56" t="s">
        <v>43</v>
      </c>
      <c r="F23" s="57" t="s">
        <v>50</v>
      </c>
      <c r="G23" s="58" t="s">
        <v>426</v>
      </c>
      <c r="H23" s="59" t="str">
        <f>INDEX(הגדרות!D:D,0,0)&amp;" | "&amp;INDEX(הגדרות!E:E,0,0)&amp;" "&amp;INDEX(הגדרות!F:F,0,0)&amp;" "&amp;INDEX(הגדרות!G:G,0,0)</f>
        <v>319640452 | מחשב HP 600G2</v>
      </c>
    </row>
    <row r="24" spans="2:8" x14ac:dyDescent="0.2">
      <c r="B24" s="14" t="s">
        <v>375</v>
      </c>
      <c r="D24" s="14">
        <v>319642102</v>
      </c>
      <c r="E24" s="2" t="s">
        <v>43</v>
      </c>
      <c r="F24" s="13" t="s">
        <v>42</v>
      </c>
      <c r="H24" s="2" t="str">
        <f>INDEX(הגדרות!D:D,0,0)&amp;" | "&amp;INDEX(הגדרות!E:E,0,0)&amp;" "&amp;INDEX(הגדרות!F:F,0,0)&amp;" "&amp;INDEX(הגדרות!G:G,0,0)</f>
        <v xml:space="preserve">319642102 | מחשב Dell </v>
      </c>
    </row>
    <row r="25" spans="2:8" x14ac:dyDescent="0.2">
      <c r="B25" s="14" t="s">
        <v>376</v>
      </c>
      <c r="D25" s="14">
        <v>319642110</v>
      </c>
      <c r="E25" s="2" t="s">
        <v>43</v>
      </c>
      <c r="F25" s="13" t="s">
        <v>42</v>
      </c>
      <c r="H25" s="2" t="str">
        <f>INDEX(הגדרות!D:D,0,0)&amp;" | "&amp;INDEX(הגדרות!E:E,0,0)&amp;" "&amp;INDEX(הגדרות!F:F,0,0)&amp;" "&amp;INDEX(הגדרות!G:G,0,0)</f>
        <v xml:space="preserve">319642110 | מחשב Dell </v>
      </c>
    </row>
    <row r="26" spans="2:8" x14ac:dyDescent="0.2">
      <c r="B26" s="2" t="s">
        <v>377</v>
      </c>
      <c r="D26" s="14">
        <v>319642161</v>
      </c>
      <c r="E26" s="2" t="s">
        <v>44</v>
      </c>
      <c r="F26" s="13" t="s">
        <v>42</v>
      </c>
      <c r="H26" s="2" t="str">
        <f>INDEX(הגדרות!D:D,0,0)&amp;" | "&amp;INDEX(הגדרות!E:E,0,0)&amp;" "&amp;INDEX(הגדרות!F:F,0,0)&amp;" "&amp;INDEX(הגדרות!G:G,0,0)</f>
        <v xml:space="preserve">319642161 | מסך Dell </v>
      </c>
    </row>
    <row r="27" spans="2:8" x14ac:dyDescent="0.2">
      <c r="B27" s="14" t="s">
        <v>55</v>
      </c>
      <c r="D27" s="14">
        <v>319642234</v>
      </c>
      <c r="E27" s="2" t="s">
        <v>52</v>
      </c>
      <c r="H27" s="25" t="str">
        <f>INDEX(הגדרות!D:D,0,0)&amp;" | "&amp;INDEX(הגדרות!E:E,0,0)&amp;" "&amp;INDEX(הגדרות!F:F,0,0)&amp;" "&amp;INDEX(הגדרות!G:G,0,0)</f>
        <v xml:space="preserve">319642234 | צורב DVD פנימי  </v>
      </c>
    </row>
    <row r="28" spans="2:8" x14ac:dyDescent="0.2">
      <c r="B28" s="14" t="s">
        <v>442</v>
      </c>
      <c r="D28" s="14">
        <v>319642366</v>
      </c>
      <c r="E28" s="2" t="s">
        <v>44</v>
      </c>
      <c r="F28" s="13" t="s">
        <v>42</v>
      </c>
      <c r="H28" s="2" t="str">
        <f>INDEX(הגדרות!D:D,0,0)&amp;" | "&amp;INDEX(הגדרות!E:E,0,0)&amp;" "&amp;INDEX(הגדרות!F:F,0,0)&amp;" "&amp;INDEX(הגדרות!G:G,0,0)</f>
        <v xml:space="preserve">319642366 | מסך Dell </v>
      </c>
    </row>
    <row r="29" spans="2:8" x14ac:dyDescent="0.2">
      <c r="B29" s="14" t="s">
        <v>374</v>
      </c>
      <c r="D29" s="14">
        <v>319642382</v>
      </c>
      <c r="E29" s="2" t="s">
        <v>44</v>
      </c>
      <c r="F29" s="13" t="s">
        <v>42</v>
      </c>
      <c r="H29" s="2" t="str">
        <f>INDEX(הגדרות!D:D,0,0)&amp;" | "&amp;INDEX(הגדרות!E:E,0,0)&amp;" "&amp;INDEX(הגדרות!F:F,0,0)&amp;" "&amp;INDEX(הגדרות!G:G,0,0)</f>
        <v xml:space="preserve">319642382 | מסך Dell </v>
      </c>
    </row>
    <row r="30" spans="2:8" x14ac:dyDescent="0.2">
      <c r="B30" s="14" t="s">
        <v>378</v>
      </c>
      <c r="D30" s="14">
        <v>319642480</v>
      </c>
      <c r="E30" s="2" t="s">
        <v>43</v>
      </c>
      <c r="F30" s="13" t="s">
        <v>42</v>
      </c>
      <c r="H30" s="2" t="str">
        <f>INDEX(הגדרות!D:D,0,0)&amp;" | "&amp;INDEX(הגדרות!E:E,0,0)&amp;" "&amp;INDEX(הגדרות!F:F,0,0)&amp;" "&amp;INDEX(הגדרות!G:G,0,0)</f>
        <v xml:space="preserve">319642480 | מחשב Dell </v>
      </c>
    </row>
    <row r="31" spans="2:8" x14ac:dyDescent="0.2">
      <c r="B31" s="2" t="s">
        <v>379</v>
      </c>
      <c r="D31" s="14">
        <v>319642560</v>
      </c>
      <c r="E31" s="2" t="s">
        <v>43</v>
      </c>
      <c r="F31" s="13" t="s">
        <v>42</v>
      </c>
      <c r="H31" s="2" t="str">
        <f>INDEX(הגדרות!D:D,0,0)&amp;" | "&amp;INDEX(הגדרות!E:E,0,0)&amp;" "&amp;INDEX(הגדרות!F:F,0,0)&amp;" "&amp;INDEX(הגדרות!G:G,0,0)</f>
        <v xml:space="preserve">319642560 | מחשב Dell </v>
      </c>
    </row>
    <row r="32" spans="2:8" x14ac:dyDescent="0.2">
      <c r="B32" s="2" t="s">
        <v>555</v>
      </c>
      <c r="D32" s="14">
        <v>319642633</v>
      </c>
      <c r="E32" s="2" t="s">
        <v>43</v>
      </c>
      <c r="F32" s="13" t="s">
        <v>50</v>
      </c>
      <c r="H32" s="2" t="str">
        <f>INDEX(הגדרות!D:D,0,0)&amp;" | "&amp;INDEX(הגדרות!E:E,0,0)&amp;" "&amp;INDEX(הגדרות!F:F,0,0)&amp;" "&amp;INDEX(הגדרות!G:G,0,0)</f>
        <v xml:space="preserve">319642633 | מחשב HP </v>
      </c>
    </row>
    <row r="33" spans="2:8" x14ac:dyDescent="0.2">
      <c r="B33" s="2" t="s">
        <v>372</v>
      </c>
      <c r="D33" s="14">
        <v>319642676</v>
      </c>
      <c r="E33" s="2" t="s">
        <v>44</v>
      </c>
      <c r="F33" s="13" t="s">
        <v>50</v>
      </c>
      <c r="H33" s="2" t="str">
        <f>INDEX(הגדרות!D:D,0,0)&amp;" | "&amp;INDEX(הגדרות!E:E,0,0)&amp;" "&amp;INDEX(הגדרות!F:F,0,0)&amp;" "&amp;INDEX(הגדרות!G:G,0,0)</f>
        <v xml:space="preserve">319642676 | מסך HP </v>
      </c>
    </row>
    <row r="34" spans="2:8" x14ac:dyDescent="0.2">
      <c r="B34" s="56" t="s">
        <v>514</v>
      </c>
      <c r="D34" s="14">
        <v>319642684</v>
      </c>
      <c r="E34" s="2" t="s">
        <v>44</v>
      </c>
      <c r="F34" s="13" t="s">
        <v>50</v>
      </c>
      <c r="H34" s="2" t="str">
        <f>INDEX(הגדרות!D:D,0,0)&amp;" | "&amp;INDEX(הגדרות!E:E,0,0)&amp;" "&amp;INDEX(הגדרות!F:F,0,0)&amp;" "&amp;INDEX(הגדרות!G:G,0,0)</f>
        <v xml:space="preserve">319642684 | מסך HP </v>
      </c>
    </row>
    <row r="35" spans="2:8" x14ac:dyDescent="0.2">
      <c r="B35" s="2" t="s">
        <v>373</v>
      </c>
      <c r="D35">
        <v>319642684</v>
      </c>
      <c r="E35" s="56" t="s">
        <v>44</v>
      </c>
      <c r="F35" s="57" t="s">
        <v>50</v>
      </c>
      <c r="G35" s="62" t="s">
        <v>427</v>
      </c>
      <c r="H35" s="59" t="str">
        <f>INDEX(הגדרות!D:D,0,0)&amp;" | "&amp;INDEX(הגדרות!E:E,0,0)&amp;" "&amp;INDEX(הגדרות!F:F,0,0)&amp;" "&amp;INDEX(הגדרות!G:G,0,0)</f>
        <v>319642684 | מסך HP LA1951G</v>
      </c>
    </row>
    <row r="36" spans="2:8" x14ac:dyDescent="0.2">
      <c r="D36" s="14">
        <v>319642692</v>
      </c>
      <c r="E36" s="2" t="s">
        <v>44</v>
      </c>
      <c r="F36" s="13" t="s">
        <v>50</v>
      </c>
      <c r="G36" s="12" t="s">
        <v>354</v>
      </c>
      <c r="H36" s="14" t="str">
        <f>INDEX(הגדרות!D:D,0,0)&amp;" | "&amp;INDEX(הגדרות!E:E,0,0)&amp;" "&amp;INDEX(הגדרות!F:F,0,0)&amp;" "&amp;INDEX(הגדרות!G:G,0,0)</f>
        <v>319642692 | מסך HP E215i</v>
      </c>
    </row>
    <row r="37" spans="2:8" x14ac:dyDescent="0.2">
      <c r="D37" s="55">
        <v>319642692</v>
      </c>
      <c r="E37" s="2" t="s">
        <v>44</v>
      </c>
      <c r="F37" s="13" t="s">
        <v>50</v>
      </c>
      <c r="G37" s="58" t="s">
        <v>417</v>
      </c>
      <c r="H37" s="59" t="str">
        <f>INDEX(הגדרות!D:D,0,0)&amp;" | "&amp;INDEX(הגדרות!E:E,0,0)&amp;" "&amp;INDEX(הגדרות!F:F,0,0)&amp;" "&amp;INDEX(הגדרות!G:G,0,0)</f>
        <v>319642692 | מסך HP E222</v>
      </c>
    </row>
    <row r="38" spans="2:8" x14ac:dyDescent="0.2">
      <c r="D38" s="14">
        <v>319642706</v>
      </c>
      <c r="E38" s="2" t="s">
        <v>44</v>
      </c>
      <c r="F38" s="13" t="s">
        <v>50</v>
      </c>
      <c r="G38" s="12" t="s">
        <v>162</v>
      </c>
      <c r="H38" s="14" t="str">
        <f>INDEX(הגדרות!D:D,0,0)&amp;" | "&amp;INDEX(הגדרות!E:E,0,0)&amp;" "&amp;INDEX(הגדרות!F:F,0,0)&amp;" "&amp;INDEX(הגדרות!G:G,0,0)</f>
        <v>319642706 | מסך HP E241i</v>
      </c>
    </row>
    <row r="39" spans="2:8" x14ac:dyDescent="0.2">
      <c r="D39" s="14">
        <v>319642870</v>
      </c>
      <c r="E39" s="2" t="s">
        <v>43</v>
      </c>
      <c r="F39" s="13" t="s">
        <v>50</v>
      </c>
      <c r="H39" s="2" t="str">
        <f>INDEX(הגדרות!D:D,0,0)&amp;" | "&amp;INDEX(הגדרות!E:E,0,0)&amp;" "&amp;INDEX(הגדרות!F:F,0,0)&amp;" "&amp;INDEX(הגדרות!G:G,0,0)</f>
        <v xml:space="preserve">319642870 | מחשב HP </v>
      </c>
    </row>
    <row r="40" spans="2:8" x14ac:dyDescent="0.2">
      <c r="D40" s="14">
        <v>319642889</v>
      </c>
      <c r="E40" s="2" t="s">
        <v>43</v>
      </c>
      <c r="F40" s="13" t="s">
        <v>50</v>
      </c>
      <c r="H40" s="2" t="str">
        <f>INDEX(הגדרות!D:D,0,0)&amp;" | "&amp;INDEX(הגדרות!E:E,0,0)&amp;" "&amp;INDEX(הגדרות!F:F,0,0)&amp;" "&amp;INDEX(הגדרות!G:G,0,0)</f>
        <v xml:space="preserve">319642889 | מחשב HP </v>
      </c>
    </row>
    <row r="41" spans="2:8" x14ac:dyDescent="0.2">
      <c r="D41" s="14">
        <v>319643109</v>
      </c>
      <c r="E41" s="2" t="s">
        <v>43</v>
      </c>
      <c r="F41" s="13" t="s">
        <v>50</v>
      </c>
      <c r="H41" s="2" t="str">
        <f>INDEX(הגדרות!D:D,0,0)&amp;" | "&amp;INDEX(הגדרות!E:E,0,0)&amp;" "&amp;INDEX(הגדרות!F:F,0,0)&amp;" "&amp;INDEX(הגדרות!G:G,0,0)</f>
        <v xml:space="preserve">319643109 | מחשב HP </v>
      </c>
    </row>
    <row r="42" spans="2:8" x14ac:dyDescent="0.2">
      <c r="D42" s="14">
        <v>319643150</v>
      </c>
      <c r="E42" s="2" t="s">
        <v>43</v>
      </c>
      <c r="F42" s="13" t="s">
        <v>50</v>
      </c>
      <c r="H42" s="2" t="str">
        <f>INDEX(הגדרות!D:D,0,0)&amp;" | "&amp;INDEX(הגדרות!E:E,0,0)&amp;" "&amp;INDEX(הגדרות!F:F,0,0)&amp;" "&amp;INDEX(הגדרות!G:G,0,0)</f>
        <v xml:space="preserve">319643150 | מחשב HP </v>
      </c>
    </row>
    <row r="43" spans="2:8" x14ac:dyDescent="0.2">
      <c r="D43" s="55">
        <v>319643176</v>
      </c>
      <c r="E43" s="56" t="s">
        <v>43</v>
      </c>
      <c r="F43" s="57" t="s">
        <v>50</v>
      </c>
      <c r="G43" s="58" t="s">
        <v>405</v>
      </c>
      <c r="H43" s="59" t="str">
        <f>INDEX(הגדרות!D:D,0,0)&amp;" | "&amp;INDEX(הגדרות!E:E,0,0)&amp;" "&amp;INDEX(הגדרות!F:F,0,0)&amp;" "&amp;INDEX(הגדרות!G:G,0,0)</f>
        <v>319643176 | מחשב HP Ultra-Slim</v>
      </c>
    </row>
    <row r="44" spans="2:8" x14ac:dyDescent="0.2">
      <c r="D44" s="14">
        <v>319643389</v>
      </c>
      <c r="E44" s="26" t="s">
        <v>44</v>
      </c>
      <c r="F44" s="27" t="s">
        <v>50</v>
      </c>
      <c r="G44" s="28" t="s">
        <v>173</v>
      </c>
      <c r="H44" s="29" t="str">
        <f>INDEX(הגדרות!D:D,0,0)&amp;" | "&amp;INDEX(הגדרות!E:E,0,0)&amp;" "&amp;INDEX(הגדרות!F:F,0,0)&amp;" "&amp;INDEX(הגדרות!G:G,0,0)</f>
        <v>319643389 | מסך HP E190i</v>
      </c>
    </row>
    <row r="45" spans="2:8" x14ac:dyDescent="0.2">
      <c r="D45" s="14">
        <v>319643397</v>
      </c>
      <c r="E45" s="14" t="s">
        <v>43</v>
      </c>
      <c r="F45" s="16" t="s">
        <v>50</v>
      </c>
      <c r="G45" s="15">
        <v>600</v>
      </c>
      <c r="H45" s="2" t="str">
        <f>INDEX(הגדרות!D:D,0,0)&amp;" | "&amp;INDEX(הגדרות!E:E,0,0)&amp;" "&amp;INDEX(הגדרות!F:F,0,0)&amp;" "&amp;INDEX(הגדרות!G:G,0,0)</f>
        <v>319643397 | מחשב HP 600</v>
      </c>
    </row>
    <row r="46" spans="2:8" x14ac:dyDescent="0.2">
      <c r="D46" s="14">
        <v>319643524</v>
      </c>
      <c r="E46" s="26" t="s">
        <v>43</v>
      </c>
      <c r="F46" s="27" t="s">
        <v>50</v>
      </c>
      <c r="G46" s="28" t="s">
        <v>171</v>
      </c>
      <c r="H46" s="35" t="str">
        <f>INDEX(הגדרות!D:D,0,0)&amp;" | "&amp;INDEX(הגדרות!E:E,0,0)&amp;" "&amp;INDEX(הגדרות!F:F,0,0)&amp;" "&amp;INDEX(הגדרות!G:G,0,0)</f>
        <v>319643524 | מחשב HP 600G1</v>
      </c>
    </row>
    <row r="47" spans="2:8" x14ac:dyDescent="0.2">
      <c r="D47" s="14">
        <v>319654757</v>
      </c>
      <c r="E47" s="2" t="s">
        <v>163</v>
      </c>
      <c r="F47" s="27" t="s">
        <v>164</v>
      </c>
      <c r="G47" s="12" t="s">
        <v>187</v>
      </c>
      <c r="H47" s="35" t="str">
        <f>INDEX(הגדרות!D:D,0,0)&amp;" | "&amp;INDEX(הגדרות!E:E,0,0)&amp;" "&amp;INDEX(הגדרות!F:F,0,0)&amp;" "&amp;INDEX(הגדרות!G:G,0,0)</f>
        <v>319654757 | מחשב נייד Lenovo T440p</v>
      </c>
    </row>
    <row r="48" spans="2:8" x14ac:dyDescent="0.2">
      <c r="D48" s="51">
        <v>319659340</v>
      </c>
      <c r="E48" s="2" t="s">
        <v>163</v>
      </c>
      <c r="F48" s="27" t="s">
        <v>164</v>
      </c>
      <c r="G48" s="12" t="s">
        <v>185</v>
      </c>
      <c r="H48" s="35" t="str">
        <f>INDEX(הגדרות!D:D,0,0)&amp;" | "&amp;INDEX(הגדרות!E:E,0,0)&amp;" "&amp;INDEX(הגדרות!F:F,0,0)&amp;" "&amp;INDEX(הגדרות!G:G,0,0)</f>
        <v>319659340 | מחשב נייד Lenovo T60</v>
      </c>
    </row>
    <row r="49" spans="4:8" x14ac:dyDescent="0.2">
      <c r="D49" s="51">
        <v>319659366</v>
      </c>
      <c r="E49" s="2" t="s">
        <v>163</v>
      </c>
      <c r="F49" s="27" t="s">
        <v>164</v>
      </c>
      <c r="G49" s="12" t="s">
        <v>188</v>
      </c>
      <c r="H49" s="35" t="str">
        <f>INDEX(הגדרות!D:D,0,0)&amp;" | "&amp;INDEX(הגדרות!E:E,0,0)&amp;" "&amp;INDEX(הגדרות!F:F,0,0)&amp;" "&amp;INDEX(הגדרות!G:G,0,0)</f>
        <v>319659366 | מחשב נייד Lenovo T61</v>
      </c>
    </row>
    <row r="50" spans="4:8" x14ac:dyDescent="0.2">
      <c r="D50" s="14">
        <v>319659382</v>
      </c>
      <c r="E50" s="26" t="s">
        <v>163</v>
      </c>
      <c r="F50" s="27" t="s">
        <v>164</v>
      </c>
      <c r="G50" s="28" t="s">
        <v>165</v>
      </c>
      <c r="H50" s="29" t="str">
        <f>INDEX(הגדרות!D:D,0,0)&amp;" | "&amp;INDEX(הגדרות!E:E,0,0)&amp;" "&amp;INDEX(הגדרות!F:F,0,0)&amp;" "&amp;INDEX(הגדרות!G:G,0,0)</f>
        <v>319659382 | מחשב נייד Lenovo X61</v>
      </c>
    </row>
    <row r="51" spans="4:8" x14ac:dyDescent="0.2">
      <c r="D51" s="14">
        <v>319697144</v>
      </c>
      <c r="E51" s="2" t="s">
        <v>37</v>
      </c>
      <c r="F51" s="13" t="s">
        <v>49</v>
      </c>
      <c r="G51" s="12" t="s">
        <v>48</v>
      </c>
      <c r="H51" s="2" t="str">
        <f>INDEX(הגדרות!D:D,0,0)&amp;" | "&amp;INDEX(הגדרות!E:E,0,0)&amp;" "&amp;INDEX(הגדרות!F:F,0,0)&amp;" "&amp;INDEX(הגדרות!G:G,0,0)</f>
        <v>319697144 | סורק Canon LIDE</v>
      </c>
    </row>
    <row r="52" spans="4:8" x14ac:dyDescent="0.2">
      <c r="D52" s="14">
        <v>319697152</v>
      </c>
      <c r="E52" s="2" t="s">
        <v>37</v>
      </c>
      <c r="F52" s="13" t="s">
        <v>357</v>
      </c>
      <c r="G52" s="12" t="s">
        <v>387</v>
      </c>
      <c r="H52" s="35" t="str">
        <f>INDEX(הגדרות!D:D,0,0)&amp;" | "&amp;INDEX(הגדרות!E:E,0,0)&amp;" "&amp;INDEX(הגדרות!F:F,0,0)&amp;" "&amp;INDEX(הגדרות!G:G,0,0)</f>
        <v>319697152 | סורק Avision FB1200</v>
      </c>
    </row>
    <row r="53" spans="4:8" x14ac:dyDescent="0.2">
      <c r="D53" s="14">
        <v>319878718</v>
      </c>
      <c r="E53" s="2" t="s">
        <v>47</v>
      </c>
      <c r="H53" s="2" t="str">
        <f>INDEX(הגדרות!D:D,0,0)&amp;" | "&amp;INDEX(הגדרות!E:E,0,0)&amp;" "&amp;INDEX(הגדרות!F:F,0,0)&amp;" "&amp;INDEX(הגדרות!G:G,0,0)</f>
        <v xml:space="preserve">319878718 | קורא ברקוד  </v>
      </c>
    </row>
    <row r="54" spans="4:8" x14ac:dyDescent="0.2">
      <c r="D54" s="14">
        <v>331422460</v>
      </c>
      <c r="E54" s="2" t="s">
        <v>46</v>
      </c>
      <c r="H54" s="14" t="str">
        <f>INDEX(הגדרות!D:D,0,0)&amp;" | "&amp;INDEX(הגדרות!E:E,0,0)&amp;" "&amp;INDEX(הגדרות!F:F,0,0)&amp;" "&amp;INDEX(הגדרות!G:G,0,0)</f>
        <v xml:space="preserve">331422460 | מערכת אל-פסק  </v>
      </c>
    </row>
    <row r="55" spans="4:8" x14ac:dyDescent="0.2">
      <c r="D55" s="14">
        <v>331422517</v>
      </c>
      <c r="E55" s="2" t="s">
        <v>45</v>
      </c>
      <c r="H55" s="14" t="str">
        <f>INDEX(הגדרות!D:D,0,0)&amp;" | "&amp;INDEX(הגדרות!E:E,0,0)&amp;" "&amp;INDEX(הגדרות!F:F,0,0)&amp;" "&amp;INDEX(הגדרות!G:G,0,0)</f>
        <v xml:space="preserve">331422517 | ארון מצברים  </v>
      </c>
    </row>
    <row r="56" spans="4:8" x14ac:dyDescent="0.2">
      <c r="D56" s="14">
        <v>331424525</v>
      </c>
      <c r="E56" s="26" t="s">
        <v>177</v>
      </c>
      <c r="F56" s="27"/>
      <c r="G56" s="28"/>
      <c r="H56" s="29" t="str">
        <f>INDEX(הגדרות!D:D,0,0)&amp;" | "&amp;INDEX(הגדרות!E:E,0,0)&amp;" "&amp;INDEX(הגדרות!F:F,0,0)&amp;" "&amp;INDEX(הגדרות!G:G,0,0)</f>
        <v xml:space="preserve">331424525 | לוח חלוקה  </v>
      </c>
    </row>
    <row r="57" spans="4:8" x14ac:dyDescent="0.2">
      <c r="D57" s="14">
        <v>800574528</v>
      </c>
      <c r="E57" s="2" t="s">
        <v>44</v>
      </c>
      <c r="F57" s="13" t="s">
        <v>42</v>
      </c>
      <c r="H57" s="14" t="str">
        <f>INDEX(הגדרות!D:D,0,0)&amp;" | "&amp;INDEX(הגדרות!E:E,0,0)&amp;" "&amp;INDEX(הגדרות!F:F,0,0)&amp;" "&amp;INDEX(הגדרות!G:G,0,0)</f>
        <v xml:space="preserve">800574528 | מסך Dell </v>
      </c>
    </row>
    <row r="58" spans="4:8" x14ac:dyDescent="0.2">
      <c r="D58" s="14">
        <v>820276973</v>
      </c>
      <c r="E58" s="2" t="s">
        <v>43</v>
      </c>
      <c r="F58" s="13" t="s">
        <v>42</v>
      </c>
      <c r="H58" s="14" t="str">
        <f>INDEX(הגדרות!D:D,0,0)&amp;" | "&amp;INDEX(הגדרות!E:E,0,0)&amp;" "&amp;INDEX(הגדרות!F:F,0,0)&amp;" "&amp;INDEX(הגדרות!G:G,0,0)</f>
        <v xml:space="preserve">820276973 | מחשב Dell </v>
      </c>
    </row>
    <row r="59" spans="4:8" x14ac:dyDescent="0.2">
      <c r="D59" s="14">
        <v>865504330</v>
      </c>
      <c r="E59" s="2" t="s">
        <v>41</v>
      </c>
      <c r="H59" s="14" t="str">
        <f>INDEX(הגדרות!D:D,0,0)&amp;" | "&amp;INDEX(הגדרות!E:E,0,0)&amp;" "&amp;INDEX(הגדרות!F:F,0,0)&amp;" "&amp;INDEX(הגדרות!G:G,0,0)</f>
        <v xml:space="preserve">865504330 | מתג ביסטאק  </v>
      </c>
    </row>
    <row r="60" spans="4:8" x14ac:dyDescent="0.2">
      <c r="D60" s="14">
        <v>865602090</v>
      </c>
      <c r="E60" s="2" t="s">
        <v>40</v>
      </c>
      <c r="H60" s="14" t="str">
        <f>INDEX(הגדרות!D:D,0,0)&amp;" | "&amp;INDEX(הגדרות!E:E,0,0)&amp;" "&amp;INDEX(הגדרות!F:F,0,0)&amp;" "&amp;INDEX(הגדרות!G:G,0,0)</f>
        <v xml:space="preserve">865602090 | קורא טביעות אצבע  </v>
      </c>
    </row>
    <row r="61" spans="4:8" x14ac:dyDescent="0.2">
      <c r="D61" s="14">
        <v>865602359</v>
      </c>
      <c r="E61" s="2" t="s">
        <v>37</v>
      </c>
      <c r="F61" s="13" t="s">
        <v>39</v>
      </c>
      <c r="G61" s="12" t="s">
        <v>38</v>
      </c>
      <c r="H61" s="14" t="str">
        <f>INDEX(הגדרות!D:D,0,0)&amp;" | "&amp;INDEX(הגדרות!E:E,0,0)&amp;" "&amp;INDEX(הגדרות!F:F,0,0)&amp;" "&amp;INDEX(הגדרות!G:G,0,0)</f>
        <v>865602359 | סורק Epson GT-2500</v>
      </c>
    </row>
    <row r="62" spans="4:8" x14ac:dyDescent="0.2">
      <c r="D62" s="14">
        <v>865602456</v>
      </c>
      <c r="E62" s="2" t="s">
        <v>37</v>
      </c>
      <c r="F62" s="13" t="s">
        <v>36</v>
      </c>
      <c r="G62" s="12" t="s">
        <v>35</v>
      </c>
      <c r="H62" s="14" t="str">
        <f>INDEX(הגדרות!D:D,0,0)&amp;" | "&amp;INDEX(הגדרות!E:E,0,0)&amp;" "&amp;INDEX(הגדרות!F:F,0,0)&amp;" "&amp;INDEX(הגדרות!G:G,0,0)</f>
        <v>865602456 | סורק Microtek ArtixScan Dl 3130c</v>
      </c>
    </row>
    <row r="63" spans="4:8" x14ac:dyDescent="0.2">
      <c r="D63" s="14">
        <v>865602715</v>
      </c>
      <c r="E63" s="2" t="s">
        <v>37</v>
      </c>
      <c r="F63" s="13" t="s">
        <v>357</v>
      </c>
      <c r="G63" s="12" t="s">
        <v>358</v>
      </c>
      <c r="H63" s="35" t="str">
        <f>INDEX(הגדרות!D:D,0,0)&amp;" | "&amp;INDEX(הגדרות!E:E,0,0)&amp;" "&amp;INDEX(הגדרות!F:F,0,0)&amp;" "&amp;INDEX(הגדרות!G:G,0,0)</f>
        <v>865602715 | סורק Avision 176V</v>
      </c>
    </row>
    <row r="64" spans="4:8" x14ac:dyDescent="0.2">
      <c r="D64" s="14">
        <v>868503394</v>
      </c>
      <c r="E64" s="2" t="s">
        <v>33</v>
      </c>
      <c r="H64" s="14" t="str">
        <f>INDEX(הגדרות!D:D,0,0)&amp;" | "&amp;INDEX(הגדרות!E:E,0,0)&amp;" "&amp;INDEX(הגדרות!F:F,0,0)&amp;" "&amp;INDEX(הגדרות!G:G,0,0)</f>
        <v xml:space="preserve">868503394 | מפצל מתח  </v>
      </c>
    </row>
    <row r="65" spans="4:8" x14ac:dyDescent="0.2">
      <c r="D65" s="14">
        <v>868504269</v>
      </c>
      <c r="E65" s="2" t="s">
        <v>34</v>
      </c>
      <c r="H65" s="14" t="str">
        <f>INDEX(הגדרות!D:D,0,0)&amp;" | "&amp;INDEX(הגדרות!E:E,0,0)&amp;" "&amp;INDEX(הגדרות!F:F,0,0)&amp;" "&amp;INDEX(הגדרות!G:G,0,0)</f>
        <v xml:space="preserve">868504269 | ערכת קונסול  </v>
      </c>
    </row>
    <row r="66" spans="4:8" x14ac:dyDescent="0.2">
      <c r="D66" s="51">
        <v>868507845</v>
      </c>
      <c r="E66" s="2" t="s">
        <v>163</v>
      </c>
      <c r="F66" s="27" t="s">
        <v>164</v>
      </c>
      <c r="G66" s="12" t="s">
        <v>186</v>
      </c>
      <c r="H66" s="35" t="str">
        <f>INDEX(הגדרות!D:D,0,0)&amp;" | "&amp;INDEX(הגדרות!E:E,0,0)&amp;" "&amp;INDEX(הגדרות!F:F,0,0)&amp;" "&amp;INDEX(הגדרות!G:G,0,0)</f>
        <v>868507845 | מחשב נייד Lenovo T410</v>
      </c>
    </row>
    <row r="67" spans="4:8" x14ac:dyDescent="0.2">
      <c r="D67" s="14">
        <v>869501220</v>
      </c>
      <c r="E67" s="2" t="s">
        <v>181</v>
      </c>
      <c r="H67" s="14" t="str">
        <f>INDEX(הגדרות!D:D,0,0)&amp;" | "&amp;INDEX(הגדרות!E:E,0,0)&amp;" "&amp;INDEX(הגדרות!F:F,0,0)&amp;" "&amp;INDEX(הגדרות!G:G,0,0)</f>
        <v xml:space="preserve">869501220 | מפצל מתח 12 פורטים  </v>
      </c>
    </row>
    <row r="68" spans="4:8" x14ac:dyDescent="0.2">
      <c r="D68" s="2">
        <v>943092502</v>
      </c>
      <c r="E68" s="2" t="s">
        <v>57</v>
      </c>
      <c r="F68" s="13" t="s">
        <v>59</v>
      </c>
      <c r="G68" s="12" t="s">
        <v>312</v>
      </c>
      <c r="H68" s="35" t="str">
        <f>INDEX(הגדרות!D:D,0,0)&amp;" | "&amp;INDEX(הגדרות!E:E,0,0)&amp;" "&amp;INDEX(הגדרות!F:F,0,0)&amp;" "&amp;INDEX(הגדרות!G:G,0,0)</f>
        <v>943092502 | מדפסת Lexmark E350d</v>
      </c>
    </row>
    <row r="69" spans="4:8" x14ac:dyDescent="0.2">
      <c r="D69" s="14">
        <v>999999998</v>
      </c>
      <c r="E69" s="56" t="s">
        <v>423</v>
      </c>
      <c r="F69" s="57" t="s">
        <v>424</v>
      </c>
      <c r="G69" s="62" t="s">
        <v>425</v>
      </c>
      <c r="H69" s="59" t="str">
        <f>INDEX(הגדרות!D:D,0,0)&amp;" | "&amp;INDEX(הגדרות!E:E,0,0)&amp;" "&amp;INDEX(הגדרות!F:F,0,0)&amp;" "&amp;INDEX(הגדרות!G:G,0,0)</f>
        <v>999999998 | מקרן Hitachi CP-EX252N</v>
      </c>
    </row>
    <row r="70" spans="4:8" x14ac:dyDescent="0.2">
      <c r="D70" s="14">
        <v>999999999</v>
      </c>
      <c r="E70" s="26" t="s">
        <v>54</v>
      </c>
      <c r="F70" s="27" t="s">
        <v>179</v>
      </c>
      <c r="G70" s="28"/>
      <c r="H70" s="29" t="str">
        <f>INDEX(הגדרות!D:D,0,0)&amp;" | "&amp;INDEX(הגדרות!E:E,0,0)&amp;" "&amp;INDEX(הגדרות!F:F,0,0)&amp;" "&amp;INDEX(הגדרות!G:G,0,0)</f>
        <v xml:space="preserve">999999999 | עכבר אופטי Logitech </v>
      </c>
    </row>
    <row r="71" spans="4:8" x14ac:dyDescent="0.2">
      <c r="D71" s="14" t="s">
        <v>566</v>
      </c>
      <c r="E71" s="2" t="s">
        <v>163</v>
      </c>
      <c r="F71" s="13" t="s">
        <v>164</v>
      </c>
      <c r="G71" s="12" t="s">
        <v>567</v>
      </c>
      <c r="H71" s="35" t="str">
        <f>INDEX(הגדרות!D:D,0,0)&amp;" | "&amp;INDEX(הגדרות!E:E,0,0)&amp;" "&amp;INDEX(הגדרות!F:F,0,0)&amp;" "&amp;INDEX(הגדרות!G:G,0,0)</f>
        <v>31965X220 | מחשב נייד Lenovo X220</v>
      </c>
    </row>
    <row r="72" spans="4:8" x14ac:dyDescent="0.2">
      <c r="D72" s="2" t="s">
        <v>524</v>
      </c>
      <c r="E72" s="2" t="s">
        <v>195</v>
      </c>
      <c r="F72" s="13" t="s">
        <v>196</v>
      </c>
      <c r="G72" s="12" t="s">
        <v>197</v>
      </c>
      <c r="H72" s="35" t="str">
        <f>INDEX(הגדרות!D:D,0,0)&amp;" | "&amp;INDEX(הגדרות!E:E,0,0)&amp;" "&amp;INDEX(הגדרות!F:F,0,0)&amp;" "&amp;INDEX(הגדרות!G:G,0,0)</f>
        <v>ZTEMF1900 | נט-סטיק ZTE; Pelephone MF190</v>
      </c>
    </row>
    <row r="73" spans="4:8" x14ac:dyDescent="0.2">
      <c r="D73" s="14" t="s">
        <v>519</v>
      </c>
      <c r="E73" s="2" t="s">
        <v>195</v>
      </c>
      <c r="F73" s="13" t="s">
        <v>520</v>
      </c>
      <c r="G73" s="12" t="s">
        <v>521</v>
      </c>
      <c r="H73" s="35" t="str">
        <f>INDEX(הגדרות!D:D,0,0)&amp;" | "&amp;INDEX(הגדרות!E:E,0,0)&amp;" "&amp;INDEX(הגדרות!F:F,0,0)&amp;" "&amp;INDEX(הגדרות!G:G,0,0)</f>
        <v>ZTEMF710M | נט-סטיק ZTE; Bglobal MF710M</v>
      </c>
    </row>
    <row r="74" spans="4:8" x14ac:dyDescent="0.2">
      <c r="D74" s="14"/>
    </row>
    <row r="75" spans="4:8" x14ac:dyDescent="0.2">
      <c r="D75" s="14"/>
    </row>
    <row r="76" spans="4:8" x14ac:dyDescent="0.2">
      <c r="D76" s="14"/>
    </row>
    <row r="77" spans="4:8" x14ac:dyDescent="0.2">
      <c r="D77" s="14"/>
    </row>
  </sheetData>
  <sheetProtection formatCells="0" formatColumns="0" formatRows="0" insertColumns="0" insertRows="0" insertHyperlinks="0" deleteColumns="0" deleteRows="0" sort="0" autoFilter="0" pivotTables="0"/>
  <dataConsolidate/>
  <pageMargins left="0.7" right="0.7" top="0.75" bottom="0.75" header="0.3" footer="0.3"/>
  <pageSetup paperSize="9" scale="81" fitToHeight="0"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rightToLeft="1" workbookViewId="0">
      <selection activeCell="A25" sqref="A25"/>
    </sheetView>
  </sheetViews>
  <sheetFormatPr defaultRowHeight="14.25" x14ac:dyDescent="0.2"/>
  <cols>
    <col min="1" max="1" width="42.5" style="41" customWidth="1"/>
  </cols>
  <sheetData>
    <row r="1" spans="1:1" x14ac:dyDescent="0.2">
      <c r="A1" s="44" t="s">
        <v>328</v>
      </c>
    </row>
    <row r="3" spans="1:1" ht="15" x14ac:dyDescent="0.25">
      <c r="A3" s="43" t="s">
        <v>317</v>
      </c>
    </row>
    <row r="4" spans="1:1" x14ac:dyDescent="0.2">
      <c r="A4" s="42" t="s">
        <v>316</v>
      </c>
    </row>
    <row r="6" spans="1:1" ht="15" x14ac:dyDescent="0.25">
      <c r="A6" s="43" t="s">
        <v>318</v>
      </c>
    </row>
    <row r="7" spans="1:1" x14ac:dyDescent="0.2">
      <c r="A7" s="42" t="s">
        <v>319</v>
      </c>
    </row>
    <row r="8" spans="1:1" x14ac:dyDescent="0.2">
      <c r="A8" s="42" t="s">
        <v>320</v>
      </c>
    </row>
    <row r="9" spans="1:1" x14ac:dyDescent="0.2">
      <c r="A9" s="41" t="s">
        <v>321</v>
      </c>
    </row>
    <row r="11" spans="1:1" ht="15" x14ac:dyDescent="0.25">
      <c r="A11" s="43" t="s">
        <v>322</v>
      </c>
    </row>
    <row r="12" spans="1:1" x14ac:dyDescent="0.2">
      <c r="A12" s="42" t="s">
        <v>329</v>
      </c>
    </row>
    <row r="13" spans="1:1" x14ac:dyDescent="0.2">
      <c r="A13" s="42" t="s">
        <v>323</v>
      </c>
    </row>
    <row r="14" spans="1:1" x14ac:dyDescent="0.2">
      <c r="A14" s="42" t="s">
        <v>330</v>
      </c>
    </row>
    <row r="16" spans="1:1" ht="15" x14ac:dyDescent="0.25">
      <c r="A16" s="43" t="s">
        <v>324</v>
      </c>
    </row>
    <row r="17" spans="1:1" x14ac:dyDescent="0.2">
      <c r="A17" s="42" t="s">
        <v>331</v>
      </c>
    </row>
    <row r="19" spans="1:1" ht="15" x14ac:dyDescent="0.25">
      <c r="A19" s="43" t="s">
        <v>325</v>
      </c>
    </row>
    <row r="20" spans="1:1" x14ac:dyDescent="0.2">
      <c r="A20" s="41" t="s">
        <v>326</v>
      </c>
    </row>
    <row r="21" spans="1:1" x14ac:dyDescent="0.2">
      <c r="A21" s="42" t="s">
        <v>327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rightToLeft="1" workbookViewId="0">
      <selection activeCell="E18" sqref="E18"/>
    </sheetView>
  </sheetViews>
  <sheetFormatPr defaultRowHeight="14.25" x14ac:dyDescent="0.2"/>
  <cols>
    <col min="1" max="1" width="32.375" style="42" customWidth="1"/>
    <col min="2" max="16384" width="9" style="42"/>
  </cols>
  <sheetData>
    <row r="1" spans="1:1" ht="15" x14ac:dyDescent="0.25">
      <c r="A1" s="43" t="s">
        <v>489</v>
      </c>
    </row>
    <row r="3" spans="1:1" ht="15" x14ac:dyDescent="0.25">
      <c r="A3" s="43" t="s">
        <v>490</v>
      </c>
    </row>
    <row r="4" spans="1:1" x14ac:dyDescent="0.2">
      <c r="A4" s="42" t="s">
        <v>491</v>
      </c>
    </row>
    <row r="6" spans="1:1" ht="15" x14ac:dyDescent="0.25">
      <c r="A6" s="43" t="s">
        <v>492</v>
      </c>
    </row>
    <row r="7" spans="1:1" x14ac:dyDescent="0.2">
      <c r="A7" s="42" t="s">
        <v>493</v>
      </c>
    </row>
    <row r="8" spans="1:1" x14ac:dyDescent="0.2">
      <c r="A8" s="42" t="s">
        <v>494</v>
      </c>
    </row>
    <row r="9" spans="1:1" x14ac:dyDescent="0.2">
      <c r="A9" s="42" t="s">
        <v>495</v>
      </c>
    </row>
    <row r="11" spans="1:1" ht="15" x14ac:dyDescent="0.25">
      <c r="A11" s="43" t="s">
        <v>496</v>
      </c>
    </row>
    <row r="12" spans="1:1" x14ac:dyDescent="0.2">
      <c r="A12" s="42" t="s">
        <v>497</v>
      </c>
    </row>
    <row r="13" spans="1:1" x14ac:dyDescent="0.2">
      <c r="A13" s="42" t="s">
        <v>498</v>
      </c>
    </row>
    <row r="14" spans="1:1" x14ac:dyDescent="0.2">
      <c r="A14" s="42" t="s">
        <v>499</v>
      </c>
    </row>
    <row r="15" spans="1:1" x14ac:dyDescent="0.2">
      <c r="A15" s="42" t="s">
        <v>500</v>
      </c>
    </row>
    <row r="16" spans="1:1" x14ac:dyDescent="0.2">
      <c r="A16" s="42" t="s">
        <v>501</v>
      </c>
    </row>
    <row r="17" spans="1:1" x14ac:dyDescent="0.2">
      <c r="A17" s="42" t="s">
        <v>502</v>
      </c>
    </row>
    <row r="19" spans="1:1" ht="15" x14ac:dyDescent="0.25">
      <c r="A19" s="43" t="s">
        <v>503</v>
      </c>
    </row>
    <row r="20" spans="1:1" x14ac:dyDescent="0.2">
      <c r="A20" s="42" t="s">
        <v>504</v>
      </c>
    </row>
    <row r="21" spans="1:1" x14ac:dyDescent="0.2">
      <c r="A21" s="42" t="s">
        <v>505</v>
      </c>
    </row>
    <row r="22" spans="1:1" x14ac:dyDescent="0.2">
      <c r="A22" s="42" t="s">
        <v>506</v>
      </c>
    </row>
    <row r="23" spans="1:1" x14ac:dyDescent="0.2">
      <c r="A23" s="42" t="s">
        <v>507</v>
      </c>
    </row>
    <row r="24" spans="1:1" x14ac:dyDescent="0.2">
      <c r="A24" s="42" t="s">
        <v>508</v>
      </c>
    </row>
    <row r="25" spans="1:1" x14ac:dyDescent="0.2">
      <c r="A25" s="42" t="s">
        <v>509</v>
      </c>
    </row>
    <row r="27" spans="1:1" ht="15" x14ac:dyDescent="0.25">
      <c r="A27" s="43" t="s">
        <v>510</v>
      </c>
    </row>
    <row r="28" spans="1:1" x14ac:dyDescent="0.2">
      <c r="A28" s="42" t="s">
        <v>511</v>
      </c>
    </row>
    <row r="29" spans="1:1" x14ac:dyDescent="0.2">
      <c r="A29" s="42" t="s">
        <v>512</v>
      </c>
    </row>
    <row r="31" spans="1:1" ht="15" x14ac:dyDescent="0.25">
      <c r="A31" s="43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7</vt:i4>
      </vt:variant>
    </vt:vector>
  </HeadingPairs>
  <TitlesOfParts>
    <vt:vector size="11" baseType="lpstr">
      <vt:lpstr>מלאיציועובדים</vt:lpstr>
      <vt:lpstr>הגדרות</vt:lpstr>
      <vt:lpstr>שונות</vt:lpstr>
      <vt:lpstr>נטסטיקים ישנים MF190</vt:lpstr>
      <vt:lpstr>lstDegem</vt:lpstr>
      <vt:lpstr>lstHevra</vt:lpstr>
      <vt:lpstr>lstMakat</vt:lpstr>
      <vt:lpstr>lstMeidaMaleh</vt:lpstr>
      <vt:lpstr>lstMikum</vt:lpstr>
      <vt:lpstr>lstSug</vt:lpstr>
      <vt:lpstr>valHSelection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IDF</dc:creator>
  <cp:lastModifiedBy>u27044</cp:lastModifiedBy>
  <cp:lastPrinted>2018-05-07T13:01:51Z</cp:lastPrinted>
  <dcterms:created xsi:type="dcterms:W3CDTF">2016-02-10T13:27:25Z</dcterms:created>
  <dcterms:modified xsi:type="dcterms:W3CDTF">2018-07-01T11:37:44Z</dcterms:modified>
</cp:coreProperties>
</file>