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570" windowHeight="7740" tabRatio="925"/>
  </bookViews>
  <sheets>
    <sheet name="כרי דשא" sheetId="6" r:id="rId1"/>
  </sheets>
  <calcPr calcId="145621"/>
</workbook>
</file>

<file path=xl/calcChain.xml><?xml version="1.0" encoding="utf-8"?>
<calcChain xmlns="http://schemas.openxmlformats.org/spreadsheetml/2006/main">
  <c r="M57" i="6" l="1"/>
  <c r="J57" i="6"/>
  <c r="I57" i="6"/>
  <c r="H57" i="6"/>
  <c r="F57" i="6"/>
  <c r="M56" i="6"/>
  <c r="J56" i="6"/>
  <c r="I56" i="6"/>
  <c r="H56" i="6"/>
  <c r="F56" i="6"/>
  <c r="M55" i="6"/>
  <c r="J55" i="6"/>
  <c r="I55" i="6"/>
  <c r="H55" i="6"/>
  <c r="F55" i="6"/>
  <c r="M54" i="6"/>
  <c r="J54" i="6"/>
  <c r="I54" i="6"/>
  <c r="H54" i="6"/>
  <c r="F54" i="6"/>
  <c r="M53" i="6"/>
  <c r="J53" i="6"/>
  <c r="I53" i="6"/>
  <c r="H53" i="6"/>
  <c r="F53" i="6"/>
  <c r="M52" i="6"/>
  <c r="J52" i="6"/>
  <c r="I52" i="6"/>
  <c r="H52" i="6"/>
  <c r="F52" i="6"/>
  <c r="M51" i="6"/>
  <c r="M50" i="6"/>
  <c r="M49" i="6"/>
  <c r="M48" i="6"/>
  <c r="J48" i="6"/>
  <c r="I48" i="6"/>
  <c r="H48" i="6"/>
  <c r="F48" i="6"/>
  <c r="M47" i="6"/>
  <c r="J47" i="6"/>
  <c r="I47" i="6"/>
  <c r="H47" i="6"/>
  <c r="F47" i="6"/>
  <c r="M46" i="6"/>
  <c r="M45" i="6"/>
  <c r="M44" i="6"/>
  <c r="M43" i="6"/>
  <c r="M42" i="6"/>
  <c r="M41" i="6"/>
  <c r="M40" i="6"/>
  <c r="M39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J23" i="6"/>
  <c r="I23" i="6"/>
  <c r="H23" i="6"/>
  <c r="F23" i="6"/>
  <c r="M22" i="6"/>
  <c r="M21" i="6"/>
  <c r="M20" i="6"/>
  <c r="M19" i="6"/>
  <c r="M18" i="6"/>
  <c r="J18" i="6"/>
  <c r="I18" i="6"/>
  <c r="H18" i="6"/>
  <c r="F18" i="6"/>
  <c r="M17" i="6"/>
  <c r="M16" i="6"/>
  <c r="M15" i="6"/>
  <c r="M14" i="6"/>
  <c r="J14" i="6"/>
  <c r="I14" i="6"/>
  <c r="H14" i="6"/>
  <c r="F14" i="6"/>
  <c r="M58" i="6" l="1"/>
  <c r="M59" i="6" s="1"/>
  <c r="M60" i="6" s="1"/>
</calcChain>
</file>

<file path=xl/sharedStrings.xml><?xml version="1.0" encoding="utf-8"?>
<sst xmlns="http://schemas.openxmlformats.org/spreadsheetml/2006/main" count="79" uniqueCount="76">
  <si>
    <t>אנ"א</t>
  </si>
  <si>
    <t>אנ"א משה"ב</t>
  </si>
  <si>
    <t>הנחה ממחירון</t>
  </si>
  <si>
    <t xml:space="preserve">הנחה </t>
  </si>
  <si>
    <t>הנחה מנש"מ</t>
  </si>
  <si>
    <t>לילות/</t>
  </si>
  <si>
    <t>פרוט חבילות ארוח</t>
  </si>
  <si>
    <t>בסיסי</t>
  </si>
  <si>
    <t>*2 בחדר</t>
  </si>
  <si>
    <t>נש"מ (% )</t>
  </si>
  <si>
    <t>ימים</t>
  </si>
  <si>
    <t>סה"כ</t>
  </si>
  <si>
    <t>פנסיון מלא לבודד בחדר</t>
  </si>
  <si>
    <t>פנסיון מלא לאדם בחדר זוגי</t>
  </si>
  <si>
    <t>פנסיון מלא לאדם בחדר של 3</t>
  </si>
  <si>
    <t>פנסיון מלא לאדם בחדר של 4</t>
  </si>
  <si>
    <t>חצי פנסיון לאדם בחדר זוגי</t>
  </si>
  <si>
    <t>חצי פנסיון לאדם בחדר של 3</t>
  </si>
  <si>
    <t>חצי פנסיון לאדם בחדר של 4</t>
  </si>
  <si>
    <t>לינה ובוקר לבודד בחדר</t>
  </si>
  <si>
    <t>לינה ובוקר לאדם בחדר זוגי</t>
  </si>
  <si>
    <t>לינה ובוקר לאדם בחדר של 3</t>
  </si>
  <si>
    <t>לינה ובוקר לאדם בחדר של 4</t>
  </si>
  <si>
    <t>סופ"ש פנסיון מלא לבודד בחדר</t>
  </si>
  <si>
    <t>סופ"ש פנסיון מלא לאדם בחדר זוגי</t>
  </si>
  <si>
    <t>סופ"ש פנסיון מלא לאדם בחדר של 3</t>
  </si>
  <si>
    <t>סופ"ש פנסיון מלא לאדם בחדר של 4</t>
  </si>
  <si>
    <t>סופ"ש חצי פנסיון לבודד בחדר</t>
  </si>
  <si>
    <t>סופ"ש חצי פנסיון לאדם בחדר זוגי</t>
  </si>
  <si>
    <t>סופ"ש חצי פנסיון לאדם בחדר של 3</t>
  </si>
  <si>
    <t>סופ"ש חצי פנסיון לאדם בחדר של 4</t>
  </si>
  <si>
    <t>סופ"ש לינה ובוקר לבודד בחדר</t>
  </si>
  <si>
    <t>סופ"ש לינה ובוקר לאדם בחדר זוגי</t>
  </si>
  <si>
    <t>סופ"ש לינה ובוקר לאדם בחדר של 3</t>
  </si>
  <si>
    <t>סופ"ש לינה ובוקר לאדם בחדר של 4</t>
  </si>
  <si>
    <t>פרוט לינה/ארוחות/שונות</t>
  </si>
  <si>
    <t>לינה לבודד בחדר</t>
  </si>
  <si>
    <t>לינה לאדם בזוגי</t>
  </si>
  <si>
    <t>לינה לפי 3 בחדר</t>
  </si>
  <si>
    <t>לינה לפי 4 בחדר</t>
  </si>
  <si>
    <t>סופ"ש לינה לבודד בחדר</t>
  </si>
  <si>
    <t>סופ"ש לינה לאדם בזוגי</t>
  </si>
  <si>
    <t>סופ"ש לינה לפי 3 בחדר</t>
  </si>
  <si>
    <t>סופ"ש לינה לפי 4 בחדר</t>
  </si>
  <si>
    <t>ארוחת בוקר/ארוחה קלה/ערב חלבית</t>
  </si>
  <si>
    <t>ארוחת צהרים/ערב בשרית</t>
  </si>
  <si>
    <t>כיבוד קל(שתיה חמה/קרה+עוגה/כריך/פירות)</t>
  </si>
  <si>
    <t>קפה/תה/משקה קל</t>
  </si>
  <si>
    <t>יום עיון (א.צהרים+כיבוד קל+קפה נוסף)</t>
  </si>
  <si>
    <t>אולם/כיתה עד 40 איש ליום</t>
  </si>
  <si>
    <t>אולם/כיתה עד 60 איש ליום</t>
  </si>
  <si>
    <t>אולם/כיתה מ 100 איש ליום</t>
  </si>
  <si>
    <t>*</t>
  </si>
  <si>
    <t>סופ"ש- חמישי עד שבת</t>
  </si>
  <si>
    <t>סה"כ מחיר</t>
  </si>
  <si>
    <t>מע"מ</t>
  </si>
  <si>
    <t>סה"כ לתשלום</t>
  </si>
  <si>
    <t>אישור גוף דורש - יחידה</t>
  </si>
  <si>
    <t>לכבוד:</t>
  </si>
  <si>
    <t xml:space="preserve">מחיר שרותי האירוח יעודכן כל חצי שנה עפ'י מדד יוקר המחיה.  </t>
  </si>
  <si>
    <t>יש לשים לב שכל הפריטים המוזמנים בהצעת המחיר קיימים באישור התקציבי  במידה ולא קיימים לא נוכל לאשר אותם.</t>
  </si>
  <si>
    <t>לשים לב, אירוח לא כולל מגבות</t>
  </si>
  <si>
    <t>בברכה,</t>
  </si>
  <si>
    <r>
      <t xml:space="preserve">מספר ספק של משרד הביטחון: </t>
    </r>
    <r>
      <rPr>
        <u/>
        <sz val="12"/>
        <color indexed="8"/>
        <rFont val="Arial"/>
        <family val="2"/>
        <charset val="177"/>
      </rPr>
      <t>83991577</t>
    </r>
  </si>
  <si>
    <r>
      <t xml:space="preserve">המקומות לא שמורים, נא לשלוח אישור תקציבי על מנת לשריין את מקומות הלינה למספר: </t>
    </r>
    <r>
      <rPr>
        <u/>
        <sz val="12"/>
        <color indexed="8"/>
        <rFont val="Arial"/>
        <family val="2"/>
        <charset val="177"/>
      </rPr>
      <t>02-6558431</t>
    </r>
  </si>
  <si>
    <t>אסור להכניס מבחוץ אוכל לשטח האכסניה</t>
  </si>
  <si>
    <t>מק"ט לשידור</t>
  </si>
  <si>
    <t>ארוחת בוקר בהגשה</t>
  </si>
  <si>
    <t>ארוחת צהריים בהגשה</t>
  </si>
  <si>
    <t>ארוחת ערב בהגשה</t>
  </si>
  <si>
    <t>חצי פנסיון לאדם בחדר בודד</t>
  </si>
  <si>
    <t>כמות משתתפים</t>
  </si>
  <si>
    <t>אילנה</t>
  </si>
  <si>
    <t>מתן אור</t>
  </si>
  <si>
    <t>המכללה לבטחון לאומי</t>
  </si>
  <si>
    <t>להלן הצעת מחיר לאירוח 60 חיילים באנ"א כרי דשא בין התאריכים 1-3/12/20, סה"כ 2 לילות.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</si>
</sst>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&quot;\ #,##0.00"/>
  </numFmts>
  <fonts count="18" x14ac:knownFonts="1"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u/>
      <sz val="12"/>
      <name val="Arial"/>
      <family val="2"/>
      <charset val="177"/>
    </font>
    <font>
      <b/>
      <sz val="12"/>
      <color indexed="8"/>
      <name val="Arial"/>
      <family val="2"/>
      <charset val="177"/>
    </font>
    <font>
      <b/>
      <u/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  <font>
      <sz val="12"/>
      <color indexed="8"/>
      <name val="Arial"/>
      <family val="2"/>
      <charset val="177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0" fontId="2" fillId="0" borderId="47" xfId="0" applyFont="1" applyBorder="1"/>
    <xf numFmtId="0" fontId="2" fillId="0" borderId="48" xfId="0" applyFont="1" applyBorder="1"/>
    <xf numFmtId="164" fontId="2" fillId="0" borderId="48" xfId="0" applyNumberFormat="1" applyFont="1" applyBorder="1"/>
    <xf numFmtId="0" fontId="5" fillId="0" borderId="0" xfId="0" applyFont="1" applyAlignment="1">
      <alignment horizontal="right" readingOrder="2"/>
    </xf>
    <xf numFmtId="0" fontId="9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14" fontId="10" fillId="0" borderId="0" xfId="0" applyNumberFormat="1" applyFont="1" applyBorder="1"/>
    <xf numFmtId="0" fontId="9" fillId="0" borderId="0" xfId="0" applyFont="1" applyBorder="1"/>
    <xf numFmtId="0" fontId="12" fillId="0" borderId="0" xfId="0" applyFont="1" applyBorder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164" fontId="10" fillId="0" borderId="0" xfId="0" applyNumberFormat="1" applyFont="1" applyBorder="1"/>
    <xf numFmtId="0" fontId="14" fillId="0" borderId="0" xfId="0" applyFont="1" applyAlignment="1">
      <alignment horizontal="right" readingOrder="2"/>
    </xf>
    <xf numFmtId="0" fontId="16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Alignment="1">
      <alignment readingOrder="2"/>
    </xf>
    <xf numFmtId="0" fontId="2" fillId="0" borderId="7" xfId="0" applyFont="1" applyBorder="1"/>
    <xf numFmtId="0" fontId="2" fillId="0" borderId="8" xfId="0" applyFont="1" applyBorder="1"/>
    <xf numFmtId="164" fontId="2" fillId="0" borderId="6" xfId="0" applyNumberFormat="1" applyFont="1" applyBorder="1"/>
    <xf numFmtId="0" fontId="2" fillId="0" borderId="3" xfId="0" applyFont="1" applyBorder="1"/>
    <xf numFmtId="9" fontId="2" fillId="0" borderId="4" xfId="0" applyNumberFormat="1" applyFont="1" applyBorder="1"/>
    <xf numFmtId="164" fontId="2" fillId="0" borderId="4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7" fillId="2" borderId="44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7" fillId="2" borderId="33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7" fillId="2" borderId="16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right"/>
    </xf>
    <xf numFmtId="0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/>
    </xf>
    <xf numFmtId="0" fontId="7" fillId="2" borderId="32" xfId="0" applyNumberFormat="1" applyFont="1" applyFill="1" applyBorder="1" applyAlignment="1">
      <alignment horizontal="center"/>
    </xf>
    <xf numFmtId="164" fontId="7" fillId="2" borderId="31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0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7" fillId="2" borderId="38" xfId="0" applyNumberFormat="1" applyFont="1" applyFill="1" applyBorder="1" applyAlignment="1">
      <alignment horizontal="center"/>
    </xf>
    <xf numFmtId="0" fontId="7" fillId="2" borderId="39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7" fillId="2" borderId="26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2" borderId="4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2" borderId="33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wrapText="1"/>
    </xf>
    <xf numFmtId="0" fontId="2" fillId="2" borderId="31" xfId="0" applyFont="1" applyFill="1" applyBorder="1" applyAlignment="1">
      <alignment horizontal="right" wrapText="1"/>
    </xf>
    <xf numFmtId="164" fontId="7" fillId="2" borderId="4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0" fontId="7" fillId="2" borderId="45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28575</xdr:rowOff>
    </xdr:from>
    <xdr:to>
      <xdr:col>13</xdr:col>
      <xdr:colOff>38101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4256549" y="28575"/>
          <a:ext cx="67246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71"/>
  <sheetViews>
    <sheetView rightToLeft="1" tabSelected="1" workbookViewId="0">
      <selection activeCell="K54" sqref="K54"/>
    </sheetView>
  </sheetViews>
  <sheetFormatPr defaultRowHeight="15" x14ac:dyDescent="0.2"/>
  <cols>
    <col min="1" max="1" width="11" style="14" bestFit="1" customWidth="1"/>
    <col min="2" max="2" width="35.875" style="14" customWidth="1"/>
    <col min="3" max="3" width="10.75" style="14" hidden="1" customWidth="1"/>
    <col min="4" max="4" width="9" style="14" hidden="1" customWidth="1"/>
    <col min="5" max="5" width="12.875" style="14" hidden="1" customWidth="1"/>
    <col min="6" max="6" width="10.375" style="14" hidden="1" customWidth="1"/>
    <col min="7" max="7" width="11.375" style="14" customWidth="1"/>
    <col min="8" max="8" width="10.625" style="14" hidden="1" customWidth="1"/>
    <col min="9" max="9" width="11" style="14" hidden="1" customWidth="1"/>
    <col min="10" max="10" width="12.125" style="14" hidden="1" customWidth="1"/>
    <col min="11" max="11" width="12.5" style="14" customWidth="1"/>
    <col min="12" max="12" width="7.125" style="14" customWidth="1"/>
    <col min="13" max="13" width="10.75" style="14" customWidth="1"/>
    <col min="14" max="14" width="1.625" style="14" customWidth="1"/>
    <col min="15" max="15" width="9.625" style="14" bestFit="1" customWidth="1"/>
    <col min="16" max="256" width="9" style="14"/>
    <col min="257" max="257" width="3.375" style="14" customWidth="1"/>
    <col min="258" max="258" width="30.75" style="14" customWidth="1"/>
    <col min="259" max="259" width="10.75" style="14" customWidth="1"/>
    <col min="260" max="262" width="0" style="14" hidden="1" customWidth="1"/>
    <col min="263" max="263" width="11.375" style="14" customWidth="1"/>
    <col min="264" max="266" width="0" style="14" hidden="1" customWidth="1"/>
    <col min="267" max="267" width="12.5" style="14" customWidth="1"/>
    <col min="268" max="268" width="7.125" style="14" customWidth="1"/>
    <col min="269" max="269" width="9.875" style="14" customWidth="1"/>
    <col min="270" max="270" width="1.625" style="14" customWidth="1"/>
    <col min="271" max="271" width="9.625" style="14" bestFit="1" customWidth="1"/>
    <col min="272" max="512" width="9" style="14"/>
    <col min="513" max="513" width="3.375" style="14" customWidth="1"/>
    <col min="514" max="514" width="30.75" style="14" customWidth="1"/>
    <col min="515" max="515" width="10.75" style="14" customWidth="1"/>
    <col min="516" max="518" width="0" style="14" hidden="1" customWidth="1"/>
    <col min="519" max="519" width="11.375" style="14" customWidth="1"/>
    <col min="520" max="522" width="0" style="14" hidden="1" customWidth="1"/>
    <col min="523" max="523" width="12.5" style="14" customWidth="1"/>
    <col min="524" max="524" width="7.125" style="14" customWidth="1"/>
    <col min="525" max="525" width="9.875" style="14" customWidth="1"/>
    <col min="526" max="526" width="1.625" style="14" customWidth="1"/>
    <col min="527" max="527" width="9.625" style="14" bestFit="1" customWidth="1"/>
    <col min="528" max="768" width="9" style="14"/>
    <col min="769" max="769" width="3.375" style="14" customWidth="1"/>
    <col min="770" max="770" width="30.75" style="14" customWidth="1"/>
    <col min="771" max="771" width="10.75" style="14" customWidth="1"/>
    <col min="772" max="774" width="0" style="14" hidden="1" customWidth="1"/>
    <col min="775" max="775" width="11.375" style="14" customWidth="1"/>
    <col min="776" max="778" width="0" style="14" hidden="1" customWidth="1"/>
    <col min="779" max="779" width="12.5" style="14" customWidth="1"/>
    <col min="780" max="780" width="7.125" style="14" customWidth="1"/>
    <col min="781" max="781" width="9.875" style="14" customWidth="1"/>
    <col min="782" max="782" width="1.625" style="14" customWidth="1"/>
    <col min="783" max="783" width="9.625" style="14" bestFit="1" customWidth="1"/>
    <col min="784" max="1024" width="9" style="14"/>
    <col min="1025" max="1025" width="3.375" style="14" customWidth="1"/>
    <col min="1026" max="1026" width="30.75" style="14" customWidth="1"/>
    <col min="1027" max="1027" width="10.75" style="14" customWidth="1"/>
    <col min="1028" max="1030" width="0" style="14" hidden="1" customWidth="1"/>
    <col min="1031" max="1031" width="11.375" style="14" customWidth="1"/>
    <col min="1032" max="1034" width="0" style="14" hidden="1" customWidth="1"/>
    <col min="1035" max="1035" width="12.5" style="14" customWidth="1"/>
    <col min="1036" max="1036" width="7.125" style="14" customWidth="1"/>
    <col min="1037" max="1037" width="9.875" style="14" customWidth="1"/>
    <col min="1038" max="1038" width="1.625" style="14" customWidth="1"/>
    <col min="1039" max="1039" width="9.625" style="14" bestFit="1" customWidth="1"/>
    <col min="1040" max="1280" width="9" style="14"/>
    <col min="1281" max="1281" width="3.375" style="14" customWidth="1"/>
    <col min="1282" max="1282" width="30.75" style="14" customWidth="1"/>
    <col min="1283" max="1283" width="10.75" style="14" customWidth="1"/>
    <col min="1284" max="1286" width="0" style="14" hidden="1" customWidth="1"/>
    <col min="1287" max="1287" width="11.375" style="14" customWidth="1"/>
    <col min="1288" max="1290" width="0" style="14" hidden="1" customWidth="1"/>
    <col min="1291" max="1291" width="12.5" style="14" customWidth="1"/>
    <col min="1292" max="1292" width="7.125" style="14" customWidth="1"/>
    <col min="1293" max="1293" width="9.875" style="14" customWidth="1"/>
    <col min="1294" max="1294" width="1.625" style="14" customWidth="1"/>
    <col min="1295" max="1295" width="9.625" style="14" bestFit="1" customWidth="1"/>
    <col min="1296" max="1536" width="9" style="14"/>
    <col min="1537" max="1537" width="3.375" style="14" customWidth="1"/>
    <col min="1538" max="1538" width="30.75" style="14" customWidth="1"/>
    <col min="1539" max="1539" width="10.75" style="14" customWidth="1"/>
    <col min="1540" max="1542" width="0" style="14" hidden="1" customWidth="1"/>
    <col min="1543" max="1543" width="11.375" style="14" customWidth="1"/>
    <col min="1544" max="1546" width="0" style="14" hidden="1" customWidth="1"/>
    <col min="1547" max="1547" width="12.5" style="14" customWidth="1"/>
    <col min="1548" max="1548" width="7.125" style="14" customWidth="1"/>
    <col min="1549" max="1549" width="9.875" style="14" customWidth="1"/>
    <col min="1550" max="1550" width="1.625" style="14" customWidth="1"/>
    <col min="1551" max="1551" width="9.625" style="14" bestFit="1" customWidth="1"/>
    <col min="1552" max="1792" width="9" style="14"/>
    <col min="1793" max="1793" width="3.375" style="14" customWidth="1"/>
    <col min="1794" max="1794" width="30.75" style="14" customWidth="1"/>
    <col min="1795" max="1795" width="10.75" style="14" customWidth="1"/>
    <col min="1796" max="1798" width="0" style="14" hidden="1" customWidth="1"/>
    <col min="1799" max="1799" width="11.375" style="14" customWidth="1"/>
    <col min="1800" max="1802" width="0" style="14" hidden="1" customWidth="1"/>
    <col min="1803" max="1803" width="12.5" style="14" customWidth="1"/>
    <col min="1804" max="1804" width="7.125" style="14" customWidth="1"/>
    <col min="1805" max="1805" width="9.875" style="14" customWidth="1"/>
    <col min="1806" max="1806" width="1.625" style="14" customWidth="1"/>
    <col min="1807" max="1807" width="9.625" style="14" bestFit="1" customWidth="1"/>
    <col min="1808" max="2048" width="9" style="14"/>
    <col min="2049" max="2049" width="3.375" style="14" customWidth="1"/>
    <col min="2050" max="2050" width="30.75" style="14" customWidth="1"/>
    <col min="2051" max="2051" width="10.75" style="14" customWidth="1"/>
    <col min="2052" max="2054" width="0" style="14" hidden="1" customWidth="1"/>
    <col min="2055" max="2055" width="11.375" style="14" customWidth="1"/>
    <col min="2056" max="2058" width="0" style="14" hidden="1" customWidth="1"/>
    <col min="2059" max="2059" width="12.5" style="14" customWidth="1"/>
    <col min="2060" max="2060" width="7.125" style="14" customWidth="1"/>
    <col min="2061" max="2061" width="9.875" style="14" customWidth="1"/>
    <col min="2062" max="2062" width="1.625" style="14" customWidth="1"/>
    <col min="2063" max="2063" width="9.625" style="14" bestFit="1" customWidth="1"/>
    <col min="2064" max="2304" width="9" style="14"/>
    <col min="2305" max="2305" width="3.375" style="14" customWidth="1"/>
    <col min="2306" max="2306" width="30.75" style="14" customWidth="1"/>
    <col min="2307" max="2307" width="10.75" style="14" customWidth="1"/>
    <col min="2308" max="2310" width="0" style="14" hidden="1" customWidth="1"/>
    <col min="2311" max="2311" width="11.375" style="14" customWidth="1"/>
    <col min="2312" max="2314" width="0" style="14" hidden="1" customWidth="1"/>
    <col min="2315" max="2315" width="12.5" style="14" customWidth="1"/>
    <col min="2316" max="2316" width="7.125" style="14" customWidth="1"/>
    <col min="2317" max="2317" width="9.875" style="14" customWidth="1"/>
    <col min="2318" max="2318" width="1.625" style="14" customWidth="1"/>
    <col min="2319" max="2319" width="9.625" style="14" bestFit="1" customWidth="1"/>
    <col min="2320" max="2560" width="9" style="14"/>
    <col min="2561" max="2561" width="3.375" style="14" customWidth="1"/>
    <col min="2562" max="2562" width="30.75" style="14" customWidth="1"/>
    <col min="2563" max="2563" width="10.75" style="14" customWidth="1"/>
    <col min="2564" max="2566" width="0" style="14" hidden="1" customWidth="1"/>
    <col min="2567" max="2567" width="11.375" style="14" customWidth="1"/>
    <col min="2568" max="2570" width="0" style="14" hidden="1" customWidth="1"/>
    <col min="2571" max="2571" width="12.5" style="14" customWidth="1"/>
    <col min="2572" max="2572" width="7.125" style="14" customWidth="1"/>
    <col min="2573" max="2573" width="9.875" style="14" customWidth="1"/>
    <col min="2574" max="2574" width="1.625" style="14" customWidth="1"/>
    <col min="2575" max="2575" width="9.625" style="14" bestFit="1" customWidth="1"/>
    <col min="2576" max="2816" width="9" style="14"/>
    <col min="2817" max="2817" width="3.375" style="14" customWidth="1"/>
    <col min="2818" max="2818" width="30.75" style="14" customWidth="1"/>
    <col min="2819" max="2819" width="10.75" style="14" customWidth="1"/>
    <col min="2820" max="2822" width="0" style="14" hidden="1" customWidth="1"/>
    <col min="2823" max="2823" width="11.375" style="14" customWidth="1"/>
    <col min="2824" max="2826" width="0" style="14" hidden="1" customWidth="1"/>
    <col min="2827" max="2827" width="12.5" style="14" customWidth="1"/>
    <col min="2828" max="2828" width="7.125" style="14" customWidth="1"/>
    <col min="2829" max="2829" width="9.875" style="14" customWidth="1"/>
    <col min="2830" max="2830" width="1.625" style="14" customWidth="1"/>
    <col min="2831" max="2831" width="9.625" style="14" bestFit="1" customWidth="1"/>
    <col min="2832" max="3072" width="9" style="14"/>
    <col min="3073" max="3073" width="3.375" style="14" customWidth="1"/>
    <col min="3074" max="3074" width="30.75" style="14" customWidth="1"/>
    <col min="3075" max="3075" width="10.75" style="14" customWidth="1"/>
    <col min="3076" max="3078" width="0" style="14" hidden="1" customWidth="1"/>
    <col min="3079" max="3079" width="11.375" style="14" customWidth="1"/>
    <col min="3080" max="3082" width="0" style="14" hidden="1" customWidth="1"/>
    <col min="3083" max="3083" width="12.5" style="14" customWidth="1"/>
    <col min="3084" max="3084" width="7.125" style="14" customWidth="1"/>
    <col min="3085" max="3085" width="9.875" style="14" customWidth="1"/>
    <col min="3086" max="3086" width="1.625" style="14" customWidth="1"/>
    <col min="3087" max="3087" width="9.625" style="14" bestFit="1" customWidth="1"/>
    <col min="3088" max="3328" width="9" style="14"/>
    <col min="3329" max="3329" width="3.375" style="14" customWidth="1"/>
    <col min="3330" max="3330" width="30.75" style="14" customWidth="1"/>
    <col min="3331" max="3331" width="10.75" style="14" customWidth="1"/>
    <col min="3332" max="3334" width="0" style="14" hidden="1" customWidth="1"/>
    <col min="3335" max="3335" width="11.375" style="14" customWidth="1"/>
    <col min="3336" max="3338" width="0" style="14" hidden="1" customWidth="1"/>
    <col min="3339" max="3339" width="12.5" style="14" customWidth="1"/>
    <col min="3340" max="3340" width="7.125" style="14" customWidth="1"/>
    <col min="3341" max="3341" width="9.875" style="14" customWidth="1"/>
    <col min="3342" max="3342" width="1.625" style="14" customWidth="1"/>
    <col min="3343" max="3343" width="9.625" style="14" bestFit="1" customWidth="1"/>
    <col min="3344" max="3584" width="9" style="14"/>
    <col min="3585" max="3585" width="3.375" style="14" customWidth="1"/>
    <col min="3586" max="3586" width="30.75" style="14" customWidth="1"/>
    <col min="3587" max="3587" width="10.75" style="14" customWidth="1"/>
    <col min="3588" max="3590" width="0" style="14" hidden="1" customWidth="1"/>
    <col min="3591" max="3591" width="11.375" style="14" customWidth="1"/>
    <col min="3592" max="3594" width="0" style="14" hidden="1" customWidth="1"/>
    <col min="3595" max="3595" width="12.5" style="14" customWidth="1"/>
    <col min="3596" max="3596" width="7.125" style="14" customWidth="1"/>
    <col min="3597" max="3597" width="9.875" style="14" customWidth="1"/>
    <col min="3598" max="3598" width="1.625" style="14" customWidth="1"/>
    <col min="3599" max="3599" width="9.625" style="14" bestFit="1" customWidth="1"/>
    <col min="3600" max="3840" width="9" style="14"/>
    <col min="3841" max="3841" width="3.375" style="14" customWidth="1"/>
    <col min="3842" max="3842" width="30.75" style="14" customWidth="1"/>
    <col min="3843" max="3843" width="10.75" style="14" customWidth="1"/>
    <col min="3844" max="3846" width="0" style="14" hidden="1" customWidth="1"/>
    <col min="3847" max="3847" width="11.375" style="14" customWidth="1"/>
    <col min="3848" max="3850" width="0" style="14" hidden="1" customWidth="1"/>
    <col min="3851" max="3851" width="12.5" style="14" customWidth="1"/>
    <col min="3852" max="3852" width="7.125" style="14" customWidth="1"/>
    <col min="3853" max="3853" width="9.875" style="14" customWidth="1"/>
    <col min="3854" max="3854" width="1.625" style="14" customWidth="1"/>
    <col min="3855" max="3855" width="9.625" style="14" bestFit="1" customWidth="1"/>
    <col min="3856" max="4096" width="9" style="14"/>
    <col min="4097" max="4097" width="3.375" style="14" customWidth="1"/>
    <col min="4098" max="4098" width="30.75" style="14" customWidth="1"/>
    <col min="4099" max="4099" width="10.75" style="14" customWidth="1"/>
    <col min="4100" max="4102" width="0" style="14" hidden="1" customWidth="1"/>
    <col min="4103" max="4103" width="11.375" style="14" customWidth="1"/>
    <col min="4104" max="4106" width="0" style="14" hidden="1" customWidth="1"/>
    <col min="4107" max="4107" width="12.5" style="14" customWidth="1"/>
    <col min="4108" max="4108" width="7.125" style="14" customWidth="1"/>
    <col min="4109" max="4109" width="9.875" style="14" customWidth="1"/>
    <col min="4110" max="4110" width="1.625" style="14" customWidth="1"/>
    <col min="4111" max="4111" width="9.625" style="14" bestFit="1" customWidth="1"/>
    <col min="4112" max="4352" width="9" style="14"/>
    <col min="4353" max="4353" width="3.375" style="14" customWidth="1"/>
    <col min="4354" max="4354" width="30.75" style="14" customWidth="1"/>
    <col min="4355" max="4355" width="10.75" style="14" customWidth="1"/>
    <col min="4356" max="4358" width="0" style="14" hidden="1" customWidth="1"/>
    <col min="4359" max="4359" width="11.375" style="14" customWidth="1"/>
    <col min="4360" max="4362" width="0" style="14" hidden="1" customWidth="1"/>
    <col min="4363" max="4363" width="12.5" style="14" customWidth="1"/>
    <col min="4364" max="4364" width="7.125" style="14" customWidth="1"/>
    <col min="4365" max="4365" width="9.875" style="14" customWidth="1"/>
    <col min="4366" max="4366" width="1.625" style="14" customWidth="1"/>
    <col min="4367" max="4367" width="9.625" style="14" bestFit="1" customWidth="1"/>
    <col min="4368" max="4608" width="9" style="14"/>
    <col min="4609" max="4609" width="3.375" style="14" customWidth="1"/>
    <col min="4610" max="4610" width="30.75" style="14" customWidth="1"/>
    <col min="4611" max="4611" width="10.75" style="14" customWidth="1"/>
    <col min="4612" max="4614" width="0" style="14" hidden="1" customWidth="1"/>
    <col min="4615" max="4615" width="11.375" style="14" customWidth="1"/>
    <col min="4616" max="4618" width="0" style="14" hidden="1" customWidth="1"/>
    <col min="4619" max="4619" width="12.5" style="14" customWidth="1"/>
    <col min="4620" max="4620" width="7.125" style="14" customWidth="1"/>
    <col min="4621" max="4621" width="9.875" style="14" customWidth="1"/>
    <col min="4622" max="4622" width="1.625" style="14" customWidth="1"/>
    <col min="4623" max="4623" width="9.625" style="14" bestFit="1" customWidth="1"/>
    <col min="4624" max="4864" width="9" style="14"/>
    <col min="4865" max="4865" width="3.375" style="14" customWidth="1"/>
    <col min="4866" max="4866" width="30.75" style="14" customWidth="1"/>
    <col min="4867" max="4867" width="10.75" style="14" customWidth="1"/>
    <col min="4868" max="4870" width="0" style="14" hidden="1" customWidth="1"/>
    <col min="4871" max="4871" width="11.375" style="14" customWidth="1"/>
    <col min="4872" max="4874" width="0" style="14" hidden="1" customWidth="1"/>
    <col min="4875" max="4875" width="12.5" style="14" customWidth="1"/>
    <col min="4876" max="4876" width="7.125" style="14" customWidth="1"/>
    <col min="4877" max="4877" width="9.875" style="14" customWidth="1"/>
    <col min="4878" max="4878" width="1.625" style="14" customWidth="1"/>
    <col min="4879" max="4879" width="9.625" style="14" bestFit="1" customWidth="1"/>
    <col min="4880" max="5120" width="9" style="14"/>
    <col min="5121" max="5121" width="3.375" style="14" customWidth="1"/>
    <col min="5122" max="5122" width="30.75" style="14" customWidth="1"/>
    <col min="5123" max="5123" width="10.75" style="14" customWidth="1"/>
    <col min="5124" max="5126" width="0" style="14" hidden="1" customWidth="1"/>
    <col min="5127" max="5127" width="11.375" style="14" customWidth="1"/>
    <col min="5128" max="5130" width="0" style="14" hidden="1" customWidth="1"/>
    <col min="5131" max="5131" width="12.5" style="14" customWidth="1"/>
    <col min="5132" max="5132" width="7.125" style="14" customWidth="1"/>
    <col min="5133" max="5133" width="9.875" style="14" customWidth="1"/>
    <col min="5134" max="5134" width="1.625" style="14" customWidth="1"/>
    <col min="5135" max="5135" width="9.625" style="14" bestFit="1" customWidth="1"/>
    <col min="5136" max="5376" width="9" style="14"/>
    <col min="5377" max="5377" width="3.375" style="14" customWidth="1"/>
    <col min="5378" max="5378" width="30.75" style="14" customWidth="1"/>
    <col min="5379" max="5379" width="10.75" style="14" customWidth="1"/>
    <col min="5380" max="5382" width="0" style="14" hidden="1" customWidth="1"/>
    <col min="5383" max="5383" width="11.375" style="14" customWidth="1"/>
    <col min="5384" max="5386" width="0" style="14" hidden="1" customWidth="1"/>
    <col min="5387" max="5387" width="12.5" style="14" customWidth="1"/>
    <col min="5388" max="5388" width="7.125" style="14" customWidth="1"/>
    <col min="5389" max="5389" width="9.875" style="14" customWidth="1"/>
    <col min="5390" max="5390" width="1.625" style="14" customWidth="1"/>
    <col min="5391" max="5391" width="9.625" style="14" bestFit="1" customWidth="1"/>
    <col min="5392" max="5632" width="9" style="14"/>
    <col min="5633" max="5633" width="3.375" style="14" customWidth="1"/>
    <col min="5634" max="5634" width="30.75" style="14" customWidth="1"/>
    <col min="5635" max="5635" width="10.75" style="14" customWidth="1"/>
    <col min="5636" max="5638" width="0" style="14" hidden="1" customWidth="1"/>
    <col min="5639" max="5639" width="11.375" style="14" customWidth="1"/>
    <col min="5640" max="5642" width="0" style="14" hidden="1" customWidth="1"/>
    <col min="5643" max="5643" width="12.5" style="14" customWidth="1"/>
    <col min="5644" max="5644" width="7.125" style="14" customWidth="1"/>
    <col min="5645" max="5645" width="9.875" style="14" customWidth="1"/>
    <col min="5646" max="5646" width="1.625" style="14" customWidth="1"/>
    <col min="5647" max="5647" width="9.625" style="14" bestFit="1" customWidth="1"/>
    <col min="5648" max="5888" width="9" style="14"/>
    <col min="5889" max="5889" width="3.375" style="14" customWidth="1"/>
    <col min="5890" max="5890" width="30.75" style="14" customWidth="1"/>
    <col min="5891" max="5891" width="10.75" style="14" customWidth="1"/>
    <col min="5892" max="5894" width="0" style="14" hidden="1" customWidth="1"/>
    <col min="5895" max="5895" width="11.375" style="14" customWidth="1"/>
    <col min="5896" max="5898" width="0" style="14" hidden="1" customWidth="1"/>
    <col min="5899" max="5899" width="12.5" style="14" customWidth="1"/>
    <col min="5900" max="5900" width="7.125" style="14" customWidth="1"/>
    <col min="5901" max="5901" width="9.875" style="14" customWidth="1"/>
    <col min="5902" max="5902" width="1.625" style="14" customWidth="1"/>
    <col min="5903" max="5903" width="9.625" style="14" bestFit="1" customWidth="1"/>
    <col min="5904" max="6144" width="9" style="14"/>
    <col min="6145" max="6145" width="3.375" style="14" customWidth="1"/>
    <col min="6146" max="6146" width="30.75" style="14" customWidth="1"/>
    <col min="6147" max="6147" width="10.75" style="14" customWidth="1"/>
    <col min="6148" max="6150" width="0" style="14" hidden="1" customWidth="1"/>
    <col min="6151" max="6151" width="11.375" style="14" customWidth="1"/>
    <col min="6152" max="6154" width="0" style="14" hidden="1" customWidth="1"/>
    <col min="6155" max="6155" width="12.5" style="14" customWidth="1"/>
    <col min="6156" max="6156" width="7.125" style="14" customWidth="1"/>
    <col min="6157" max="6157" width="9.875" style="14" customWidth="1"/>
    <col min="6158" max="6158" width="1.625" style="14" customWidth="1"/>
    <col min="6159" max="6159" width="9.625" style="14" bestFit="1" customWidth="1"/>
    <col min="6160" max="6400" width="9" style="14"/>
    <col min="6401" max="6401" width="3.375" style="14" customWidth="1"/>
    <col min="6402" max="6402" width="30.75" style="14" customWidth="1"/>
    <col min="6403" max="6403" width="10.75" style="14" customWidth="1"/>
    <col min="6404" max="6406" width="0" style="14" hidden="1" customWidth="1"/>
    <col min="6407" max="6407" width="11.375" style="14" customWidth="1"/>
    <col min="6408" max="6410" width="0" style="14" hidden="1" customWidth="1"/>
    <col min="6411" max="6411" width="12.5" style="14" customWidth="1"/>
    <col min="6412" max="6412" width="7.125" style="14" customWidth="1"/>
    <col min="6413" max="6413" width="9.875" style="14" customWidth="1"/>
    <col min="6414" max="6414" width="1.625" style="14" customWidth="1"/>
    <col min="6415" max="6415" width="9.625" style="14" bestFit="1" customWidth="1"/>
    <col min="6416" max="6656" width="9" style="14"/>
    <col min="6657" max="6657" width="3.375" style="14" customWidth="1"/>
    <col min="6658" max="6658" width="30.75" style="14" customWidth="1"/>
    <col min="6659" max="6659" width="10.75" style="14" customWidth="1"/>
    <col min="6660" max="6662" width="0" style="14" hidden="1" customWidth="1"/>
    <col min="6663" max="6663" width="11.375" style="14" customWidth="1"/>
    <col min="6664" max="6666" width="0" style="14" hidden="1" customWidth="1"/>
    <col min="6667" max="6667" width="12.5" style="14" customWidth="1"/>
    <col min="6668" max="6668" width="7.125" style="14" customWidth="1"/>
    <col min="6669" max="6669" width="9.875" style="14" customWidth="1"/>
    <col min="6670" max="6670" width="1.625" style="14" customWidth="1"/>
    <col min="6671" max="6671" width="9.625" style="14" bestFit="1" customWidth="1"/>
    <col min="6672" max="6912" width="9" style="14"/>
    <col min="6913" max="6913" width="3.375" style="14" customWidth="1"/>
    <col min="6914" max="6914" width="30.75" style="14" customWidth="1"/>
    <col min="6915" max="6915" width="10.75" style="14" customWidth="1"/>
    <col min="6916" max="6918" width="0" style="14" hidden="1" customWidth="1"/>
    <col min="6919" max="6919" width="11.375" style="14" customWidth="1"/>
    <col min="6920" max="6922" width="0" style="14" hidden="1" customWidth="1"/>
    <col min="6923" max="6923" width="12.5" style="14" customWidth="1"/>
    <col min="6924" max="6924" width="7.125" style="14" customWidth="1"/>
    <col min="6925" max="6925" width="9.875" style="14" customWidth="1"/>
    <col min="6926" max="6926" width="1.625" style="14" customWidth="1"/>
    <col min="6927" max="6927" width="9.625" style="14" bestFit="1" customWidth="1"/>
    <col min="6928" max="7168" width="9" style="14"/>
    <col min="7169" max="7169" width="3.375" style="14" customWidth="1"/>
    <col min="7170" max="7170" width="30.75" style="14" customWidth="1"/>
    <col min="7171" max="7171" width="10.75" style="14" customWidth="1"/>
    <col min="7172" max="7174" width="0" style="14" hidden="1" customWidth="1"/>
    <col min="7175" max="7175" width="11.375" style="14" customWidth="1"/>
    <col min="7176" max="7178" width="0" style="14" hidden="1" customWidth="1"/>
    <col min="7179" max="7179" width="12.5" style="14" customWidth="1"/>
    <col min="7180" max="7180" width="7.125" style="14" customWidth="1"/>
    <col min="7181" max="7181" width="9.875" style="14" customWidth="1"/>
    <col min="7182" max="7182" width="1.625" style="14" customWidth="1"/>
    <col min="7183" max="7183" width="9.625" style="14" bestFit="1" customWidth="1"/>
    <col min="7184" max="7424" width="9" style="14"/>
    <col min="7425" max="7425" width="3.375" style="14" customWidth="1"/>
    <col min="7426" max="7426" width="30.75" style="14" customWidth="1"/>
    <col min="7427" max="7427" width="10.75" style="14" customWidth="1"/>
    <col min="7428" max="7430" width="0" style="14" hidden="1" customWidth="1"/>
    <col min="7431" max="7431" width="11.375" style="14" customWidth="1"/>
    <col min="7432" max="7434" width="0" style="14" hidden="1" customWidth="1"/>
    <col min="7435" max="7435" width="12.5" style="14" customWidth="1"/>
    <col min="7436" max="7436" width="7.125" style="14" customWidth="1"/>
    <col min="7437" max="7437" width="9.875" style="14" customWidth="1"/>
    <col min="7438" max="7438" width="1.625" style="14" customWidth="1"/>
    <col min="7439" max="7439" width="9.625" style="14" bestFit="1" customWidth="1"/>
    <col min="7440" max="7680" width="9" style="14"/>
    <col min="7681" max="7681" width="3.375" style="14" customWidth="1"/>
    <col min="7682" max="7682" width="30.75" style="14" customWidth="1"/>
    <col min="7683" max="7683" width="10.75" style="14" customWidth="1"/>
    <col min="7684" max="7686" width="0" style="14" hidden="1" customWidth="1"/>
    <col min="7687" max="7687" width="11.375" style="14" customWidth="1"/>
    <col min="7688" max="7690" width="0" style="14" hidden="1" customWidth="1"/>
    <col min="7691" max="7691" width="12.5" style="14" customWidth="1"/>
    <col min="7692" max="7692" width="7.125" style="14" customWidth="1"/>
    <col min="7693" max="7693" width="9.875" style="14" customWidth="1"/>
    <col min="7694" max="7694" width="1.625" style="14" customWidth="1"/>
    <col min="7695" max="7695" width="9.625" style="14" bestFit="1" customWidth="1"/>
    <col min="7696" max="7936" width="9" style="14"/>
    <col min="7937" max="7937" width="3.375" style="14" customWidth="1"/>
    <col min="7938" max="7938" width="30.75" style="14" customWidth="1"/>
    <col min="7939" max="7939" width="10.75" style="14" customWidth="1"/>
    <col min="7940" max="7942" width="0" style="14" hidden="1" customWidth="1"/>
    <col min="7943" max="7943" width="11.375" style="14" customWidth="1"/>
    <col min="7944" max="7946" width="0" style="14" hidden="1" customWidth="1"/>
    <col min="7947" max="7947" width="12.5" style="14" customWidth="1"/>
    <col min="7948" max="7948" width="7.125" style="14" customWidth="1"/>
    <col min="7949" max="7949" width="9.875" style="14" customWidth="1"/>
    <col min="7950" max="7950" width="1.625" style="14" customWidth="1"/>
    <col min="7951" max="7951" width="9.625" style="14" bestFit="1" customWidth="1"/>
    <col min="7952" max="8192" width="9" style="14"/>
    <col min="8193" max="8193" width="3.375" style="14" customWidth="1"/>
    <col min="8194" max="8194" width="30.75" style="14" customWidth="1"/>
    <col min="8195" max="8195" width="10.75" style="14" customWidth="1"/>
    <col min="8196" max="8198" width="0" style="14" hidden="1" customWidth="1"/>
    <col min="8199" max="8199" width="11.375" style="14" customWidth="1"/>
    <col min="8200" max="8202" width="0" style="14" hidden="1" customWidth="1"/>
    <col min="8203" max="8203" width="12.5" style="14" customWidth="1"/>
    <col min="8204" max="8204" width="7.125" style="14" customWidth="1"/>
    <col min="8205" max="8205" width="9.875" style="14" customWidth="1"/>
    <col min="8206" max="8206" width="1.625" style="14" customWidth="1"/>
    <col min="8207" max="8207" width="9.625" style="14" bestFit="1" customWidth="1"/>
    <col min="8208" max="8448" width="9" style="14"/>
    <col min="8449" max="8449" width="3.375" style="14" customWidth="1"/>
    <col min="8450" max="8450" width="30.75" style="14" customWidth="1"/>
    <col min="8451" max="8451" width="10.75" style="14" customWidth="1"/>
    <col min="8452" max="8454" width="0" style="14" hidden="1" customWidth="1"/>
    <col min="8455" max="8455" width="11.375" style="14" customWidth="1"/>
    <col min="8456" max="8458" width="0" style="14" hidden="1" customWidth="1"/>
    <col min="8459" max="8459" width="12.5" style="14" customWidth="1"/>
    <col min="8460" max="8460" width="7.125" style="14" customWidth="1"/>
    <col min="8461" max="8461" width="9.875" style="14" customWidth="1"/>
    <col min="8462" max="8462" width="1.625" style="14" customWidth="1"/>
    <col min="8463" max="8463" width="9.625" style="14" bestFit="1" customWidth="1"/>
    <col min="8464" max="8704" width="9" style="14"/>
    <col min="8705" max="8705" width="3.375" style="14" customWidth="1"/>
    <col min="8706" max="8706" width="30.75" style="14" customWidth="1"/>
    <col min="8707" max="8707" width="10.75" style="14" customWidth="1"/>
    <col min="8708" max="8710" width="0" style="14" hidden="1" customWidth="1"/>
    <col min="8711" max="8711" width="11.375" style="14" customWidth="1"/>
    <col min="8712" max="8714" width="0" style="14" hidden="1" customWidth="1"/>
    <col min="8715" max="8715" width="12.5" style="14" customWidth="1"/>
    <col min="8716" max="8716" width="7.125" style="14" customWidth="1"/>
    <col min="8717" max="8717" width="9.875" style="14" customWidth="1"/>
    <col min="8718" max="8718" width="1.625" style="14" customWidth="1"/>
    <col min="8719" max="8719" width="9.625" style="14" bestFit="1" customWidth="1"/>
    <col min="8720" max="8960" width="9" style="14"/>
    <col min="8961" max="8961" width="3.375" style="14" customWidth="1"/>
    <col min="8962" max="8962" width="30.75" style="14" customWidth="1"/>
    <col min="8963" max="8963" width="10.75" style="14" customWidth="1"/>
    <col min="8964" max="8966" width="0" style="14" hidden="1" customWidth="1"/>
    <col min="8967" max="8967" width="11.375" style="14" customWidth="1"/>
    <col min="8968" max="8970" width="0" style="14" hidden="1" customWidth="1"/>
    <col min="8971" max="8971" width="12.5" style="14" customWidth="1"/>
    <col min="8972" max="8972" width="7.125" style="14" customWidth="1"/>
    <col min="8973" max="8973" width="9.875" style="14" customWidth="1"/>
    <col min="8974" max="8974" width="1.625" style="14" customWidth="1"/>
    <col min="8975" max="8975" width="9.625" style="14" bestFit="1" customWidth="1"/>
    <col min="8976" max="9216" width="9" style="14"/>
    <col min="9217" max="9217" width="3.375" style="14" customWidth="1"/>
    <col min="9218" max="9218" width="30.75" style="14" customWidth="1"/>
    <col min="9219" max="9219" width="10.75" style="14" customWidth="1"/>
    <col min="9220" max="9222" width="0" style="14" hidden="1" customWidth="1"/>
    <col min="9223" max="9223" width="11.375" style="14" customWidth="1"/>
    <col min="9224" max="9226" width="0" style="14" hidden="1" customWidth="1"/>
    <col min="9227" max="9227" width="12.5" style="14" customWidth="1"/>
    <col min="9228" max="9228" width="7.125" style="14" customWidth="1"/>
    <col min="9229" max="9229" width="9.875" style="14" customWidth="1"/>
    <col min="9230" max="9230" width="1.625" style="14" customWidth="1"/>
    <col min="9231" max="9231" width="9.625" style="14" bestFit="1" customWidth="1"/>
    <col min="9232" max="9472" width="9" style="14"/>
    <col min="9473" max="9473" width="3.375" style="14" customWidth="1"/>
    <col min="9474" max="9474" width="30.75" style="14" customWidth="1"/>
    <col min="9475" max="9475" width="10.75" style="14" customWidth="1"/>
    <col min="9476" max="9478" width="0" style="14" hidden="1" customWidth="1"/>
    <col min="9479" max="9479" width="11.375" style="14" customWidth="1"/>
    <col min="9480" max="9482" width="0" style="14" hidden="1" customWidth="1"/>
    <col min="9483" max="9483" width="12.5" style="14" customWidth="1"/>
    <col min="9484" max="9484" width="7.125" style="14" customWidth="1"/>
    <col min="9485" max="9485" width="9.875" style="14" customWidth="1"/>
    <col min="9486" max="9486" width="1.625" style="14" customWidth="1"/>
    <col min="9487" max="9487" width="9.625" style="14" bestFit="1" customWidth="1"/>
    <col min="9488" max="9728" width="9" style="14"/>
    <col min="9729" max="9729" width="3.375" style="14" customWidth="1"/>
    <col min="9730" max="9730" width="30.75" style="14" customWidth="1"/>
    <col min="9731" max="9731" width="10.75" style="14" customWidth="1"/>
    <col min="9732" max="9734" width="0" style="14" hidden="1" customWidth="1"/>
    <col min="9735" max="9735" width="11.375" style="14" customWidth="1"/>
    <col min="9736" max="9738" width="0" style="14" hidden="1" customWidth="1"/>
    <col min="9739" max="9739" width="12.5" style="14" customWidth="1"/>
    <col min="9740" max="9740" width="7.125" style="14" customWidth="1"/>
    <col min="9741" max="9741" width="9.875" style="14" customWidth="1"/>
    <col min="9742" max="9742" width="1.625" style="14" customWidth="1"/>
    <col min="9743" max="9743" width="9.625" style="14" bestFit="1" customWidth="1"/>
    <col min="9744" max="9984" width="9" style="14"/>
    <col min="9985" max="9985" width="3.375" style="14" customWidth="1"/>
    <col min="9986" max="9986" width="30.75" style="14" customWidth="1"/>
    <col min="9987" max="9987" width="10.75" style="14" customWidth="1"/>
    <col min="9988" max="9990" width="0" style="14" hidden="1" customWidth="1"/>
    <col min="9991" max="9991" width="11.375" style="14" customWidth="1"/>
    <col min="9992" max="9994" width="0" style="14" hidden="1" customWidth="1"/>
    <col min="9995" max="9995" width="12.5" style="14" customWidth="1"/>
    <col min="9996" max="9996" width="7.125" style="14" customWidth="1"/>
    <col min="9997" max="9997" width="9.875" style="14" customWidth="1"/>
    <col min="9998" max="9998" width="1.625" style="14" customWidth="1"/>
    <col min="9999" max="9999" width="9.625" style="14" bestFit="1" customWidth="1"/>
    <col min="10000" max="10240" width="9" style="14"/>
    <col min="10241" max="10241" width="3.375" style="14" customWidth="1"/>
    <col min="10242" max="10242" width="30.75" style="14" customWidth="1"/>
    <col min="10243" max="10243" width="10.75" style="14" customWidth="1"/>
    <col min="10244" max="10246" width="0" style="14" hidden="1" customWidth="1"/>
    <col min="10247" max="10247" width="11.375" style="14" customWidth="1"/>
    <col min="10248" max="10250" width="0" style="14" hidden="1" customWidth="1"/>
    <col min="10251" max="10251" width="12.5" style="14" customWidth="1"/>
    <col min="10252" max="10252" width="7.125" style="14" customWidth="1"/>
    <col min="10253" max="10253" width="9.875" style="14" customWidth="1"/>
    <col min="10254" max="10254" width="1.625" style="14" customWidth="1"/>
    <col min="10255" max="10255" width="9.625" style="14" bestFit="1" customWidth="1"/>
    <col min="10256" max="10496" width="9" style="14"/>
    <col min="10497" max="10497" width="3.375" style="14" customWidth="1"/>
    <col min="10498" max="10498" width="30.75" style="14" customWidth="1"/>
    <col min="10499" max="10499" width="10.75" style="14" customWidth="1"/>
    <col min="10500" max="10502" width="0" style="14" hidden="1" customWidth="1"/>
    <col min="10503" max="10503" width="11.375" style="14" customWidth="1"/>
    <col min="10504" max="10506" width="0" style="14" hidden="1" customWidth="1"/>
    <col min="10507" max="10507" width="12.5" style="14" customWidth="1"/>
    <col min="10508" max="10508" width="7.125" style="14" customWidth="1"/>
    <col min="10509" max="10509" width="9.875" style="14" customWidth="1"/>
    <col min="10510" max="10510" width="1.625" style="14" customWidth="1"/>
    <col min="10511" max="10511" width="9.625" style="14" bestFit="1" customWidth="1"/>
    <col min="10512" max="10752" width="9" style="14"/>
    <col min="10753" max="10753" width="3.375" style="14" customWidth="1"/>
    <col min="10754" max="10754" width="30.75" style="14" customWidth="1"/>
    <col min="10755" max="10755" width="10.75" style="14" customWidth="1"/>
    <col min="10756" max="10758" width="0" style="14" hidden="1" customWidth="1"/>
    <col min="10759" max="10759" width="11.375" style="14" customWidth="1"/>
    <col min="10760" max="10762" width="0" style="14" hidden="1" customWidth="1"/>
    <col min="10763" max="10763" width="12.5" style="14" customWidth="1"/>
    <col min="10764" max="10764" width="7.125" style="14" customWidth="1"/>
    <col min="10765" max="10765" width="9.875" style="14" customWidth="1"/>
    <col min="10766" max="10766" width="1.625" style="14" customWidth="1"/>
    <col min="10767" max="10767" width="9.625" style="14" bestFit="1" customWidth="1"/>
    <col min="10768" max="11008" width="9" style="14"/>
    <col min="11009" max="11009" width="3.375" style="14" customWidth="1"/>
    <col min="11010" max="11010" width="30.75" style="14" customWidth="1"/>
    <col min="11011" max="11011" width="10.75" style="14" customWidth="1"/>
    <col min="11012" max="11014" width="0" style="14" hidden="1" customWidth="1"/>
    <col min="11015" max="11015" width="11.375" style="14" customWidth="1"/>
    <col min="11016" max="11018" width="0" style="14" hidden="1" customWidth="1"/>
    <col min="11019" max="11019" width="12.5" style="14" customWidth="1"/>
    <col min="11020" max="11020" width="7.125" style="14" customWidth="1"/>
    <col min="11021" max="11021" width="9.875" style="14" customWidth="1"/>
    <col min="11022" max="11022" width="1.625" style="14" customWidth="1"/>
    <col min="11023" max="11023" width="9.625" style="14" bestFit="1" customWidth="1"/>
    <col min="11024" max="11264" width="9" style="14"/>
    <col min="11265" max="11265" width="3.375" style="14" customWidth="1"/>
    <col min="11266" max="11266" width="30.75" style="14" customWidth="1"/>
    <col min="11267" max="11267" width="10.75" style="14" customWidth="1"/>
    <col min="11268" max="11270" width="0" style="14" hidden="1" customWidth="1"/>
    <col min="11271" max="11271" width="11.375" style="14" customWidth="1"/>
    <col min="11272" max="11274" width="0" style="14" hidden="1" customWidth="1"/>
    <col min="11275" max="11275" width="12.5" style="14" customWidth="1"/>
    <col min="11276" max="11276" width="7.125" style="14" customWidth="1"/>
    <col min="11277" max="11277" width="9.875" style="14" customWidth="1"/>
    <col min="11278" max="11278" width="1.625" style="14" customWidth="1"/>
    <col min="11279" max="11279" width="9.625" style="14" bestFit="1" customWidth="1"/>
    <col min="11280" max="11520" width="9" style="14"/>
    <col min="11521" max="11521" width="3.375" style="14" customWidth="1"/>
    <col min="11522" max="11522" width="30.75" style="14" customWidth="1"/>
    <col min="11523" max="11523" width="10.75" style="14" customWidth="1"/>
    <col min="11524" max="11526" width="0" style="14" hidden="1" customWidth="1"/>
    <col min="11527" max="11527" width="11.375" style="14" customWidth="1"/>
    <col min="11528" max="11530" width="0" style="14" hidden="1" customWidth="1"/>
    <col min="11531" max="11531" width="12.5" style="14" customWidth="1"/>
    <col min="11532" max="11532" width="7.125" style="14" customWidth="1"/>
    <col min="11533" max="11533" width="9.875" style="14" customWidth="1"/>
    <col min="11534" max="11534" width="1.625" style="14" customWidth="1"/>
    <col min="11535" max="11535" width="9.625" style="14" bestFit="1" customWidth="1"/>
    <col min="11536" max="11776" width="9" style="14"/>
    <col min="11777" max="11777" width="3.375" style="14" customWidth="1"/>
    <col min="11778" max="11778" width="30.75" style="14" customWidth="1"/>
    <col min="11779" max="11779" width="10.75" style="14" customWidth="1"/>
    <col min="11780" max="11782" width="0" style="14" hidden="1" customWidth="1"/>
    <col min="11783" max="11783" width="11.375" style="14" customWidth="1"/>
    <col min="11784" max="11786" width="0" style="14" hidden="1" customWidth="1"/>
    <col min="11787" max="11787" width="12.5" style="14" customWidth="1"/>
    <col min="11788" max="11788" width="7.125" style="14" customWidth="1"/>
    <col min="11789" max="11789" width="9.875" style="14" customWidth="1"/>
    <col min="11790" max="11790" width="1.625" style="14" customWidth="1"/>
    <col min="11791" max="11791" width="9.625" style="14" bestFit="1" customWidth="1"/>
    <col min="11792" max="12032" width="9" style="14"/>
    <col min="12033" max="12033" width="3.375" style="14" customWidth="1"/>
    <col min="12034" max="12034" width="30.75" style="14" customWidth="1"/>
    <col min="12035" max="12035" width="10.75" style="14" customWidth="1"/>
    <col min="12036" max="12038" width="0" style="14" hidden="1" customWidth="1"/>
    <col min="12039" max="12039" width="11.375" style="14" customWidth="1"/>
    <col min="12040" max="12042" width="0" style="14" hidden="1" customWidth="1"/>
    <col min="12043" max="12043" width="12.5" style="14" customWidth="1"/>
    <col min="12044" max="12044" width="7.125" style="14" customWidth="1"/>
    <col min="12045" max="12045" width="9.875" style="14" customWidth="1"/>
    <col min="12046" max="12046" width="1.625" style="14" customWidth="1"/>
    <col min="12047" max="12047" width="9.625" style="14" bestFit="1" customWidth="1"/>
    <col min="12048" max="12288" width="9" style="14"/>
    <col min="12289" max="12289" width="3.375" style="14" customWidth="1"/>
    <col min="12290" max="12290" width="30.75" style="14" customWidth="1"/>
    <col min="12291" max="12291" width="10.75" style="14" customWidth="1"/>
    <col min="12292" max="12294" width="0" style="14" hidden="1" customWidth="1"/>
    <col min="12295" max="12295" width="11.375" style="14" customWidth="1"/>
    <col min="12296" max="12298" width="0" style="14" hidden="1" customWidth="1"/>
    <col min="12299" max="12299" width="12.5" style="14" customWidth="1"/>
    <col min="12300" max="12300" width="7.125" style="14" customWidth="1"/>
    <col min="12301" max="12301" width="9.875" style="14" customWidth="1"/>
    <col min="12302" max="12302" width="1.625" style="14" customWidth="1"/>
    <col min="12303" max="12303" width="9.625" style="14" bestFit="1" customWidth="1"/>
    <col min="12304" max="12544" width="9" style="14"/>
    <col min="12545" max="12545" width="3.375" style="14" customWidth="1"/>
    <col min="12546" max="12546" width="30.75" style="14" customWidth="1"/>
    <col min="12547" max="12547" width="10.75" style="14" customWidth="1"/>
    <col min="12548" max="12550" width="0" style="14" hidden="1" customWidth="1"/>
    <col min="12551" max="12551" width="11.375" style="14" customWidth="1"/>
    <col min="12552" max="12554" width="0" style="14" hidden="1" customWidth="1"/>
    <col min="12555" max="12555" width="12.5" style="14" customWidth="1"/>
    <col min="12556" max="12556" width="7.125" style="14" customWidth="1"/>
    <col min="12557" max="12557" width="9.875" style="14" customWidth="1"/>
    <col min="12558" max="12558" width="1.625" style="14" customWidth="1"/>
    <col min="12559" max="12559" width="9.625" style="14" bestFit="1" customWidth="1"/>
    <col min="12560" max="12800" width="9" style="14"/>
    <col min="12801" max="12801" width="3.375" style="14" customWidth="1"/>
    <col min="12802" max="12802" width="30.75" style="14" customWidth="1"/>
    <col min="12803" max="12803" width="10.75" style="14" customWidth="1"/>
    <col min="12804" max="12806" width="0" style="14" hidden="1" customWidth="1"/>
    <col min="12807" max="12807" width="11.375" style="14" customWidth="1"/>
    <col min="12808" max="12810" width="0" style="14" hidden="1" customWidth="1"/>
    <col min="12811" max="12811" width="12.5" style="14" customWidth="1"/>
    <col min="12812" max="12812" width="7.125" style="14" customWidth="1"/>
    <col min="12813" max="12813" width="9.875" style="14" customWidth="1"/>
    <col min="12814" max="12814" width="1.625" style="14" customWidth="1"/>
    <col min="12815" max="12815" width="9.625" style="14" bestFit="1" customWidth="1"/>
    <col min="12816" max="13056" width="9" style="14"/>
    <col min="13057" max="13057" width="3.375" style="14" customWidth="1"/>
    <col min="13058" max="13058" width="30.75" style="14" customWidth="1"/>
    <col min="13059" max="13059" width="10.75" style="14" customWidth="1"/>
    <col min="13060" max="13062" width="0" style="14" hidden="1" customWidth="1"/>
    <col min="13063" max="13063" width="11.375" style="14" customWidth="1"/>
    <col min="13064" max="13066" width="0" style="14" hidden="1" customWidth="1"/>
    <col min="13067" max="13067" width="12.5" style="14" customWidth="1"/>
    <col min="13068" max="13068" width="7.125" style="14" customWidth="1"/>
    <col min="13069" max="13069" width="9.875" style="14" customWidth="1"/>
    <col min="13070" max="13070" width="1.625" style="14" customWidth="1"/>
    <col min="13071" max="13071" width="9.625" style="14" bestFit="1" customWidth="1"/>
    <col min="13072" max="13312" width="9" style="14"/>
    <col min="13313" max="13313" width="3.375" style="14" customWidth="1"/>
    <col min="13314" max="13314" width="30.75" style="14" customWidth="1"/>
    <col min="13315" max="13315" width="10.75" style="14" customWidth="1"/>
    <col min="13316" max="13318" width="0" style="14" hidden="1" customWidth="1"/>
    <col min="13319" max="13319" width="11.375" style="14" customWidth="1"/>
    <col min="13320" max="13322" width="0" style="14" hidden="1" customWidth="1"/>
    <col min="13323" max="13323" width="12.5" style="14" customWidth="1"/>
    <col min="13324" max="13324" width="7.125" style="14" customWidth="1"/>
    <col min="13325" max="13325" width="9.875" style="14" customWidth="1"/>
    <col min="13326" max="13326" width="1.625" style="14" customWidth="1"/>
    <col min="13327" max="13327" width="9.625" style="14" bestFit="1" customWidth="1"/>
    <col min="13328" max="13568" width="9" style="14"/>
    <col min="13569" max="13569" width="3.375" style="14" customWidth="1"/>
    <col min="13570" max="13570" width="30.75" style="14" customWidth="1"/>
    <col min="13571" max="13571" width="10.75" style="14" customWidth="1"/>
    <col min="13572" max="13574" width="0" style="14" hidden="1" customWidth="1"/>
    <col min="13575" max="13575" width="11.375" style="14" customWidth="1"/>
    <col min="13576" max="13578" width="0" style="14" hidden="1" customWidth="1"/>
    <col min="13579" max="13579" width="12.5" style="14" customWidth="1"/>
    <col min="13580" max="13580" width="7.125" style="14" customWidth="1"/>
    <col min="13581" max="13581" width="9.875" style="14" customWidth="1"/>
    <col min="13582" max="13582" width="1.625" style="14" customWidth="1"/>
    <col min="13583" max="13583" width="9.625" style="14" bestFit="1" customWidth="1"/>
    <col min="13584" max="13824" width="9" style="14"/>
    <col min="13825" max="13825" width="3.375" style="14" customWidth="1"/>
    <col min="13826" max="13826" width="30.75" style="14" customWidth="1"/>
    <col min="13827" max="13827" width="10.75" style="14" customWidth="1"/>
    <col min="13828" max="13830" width="0" style="14" hidden="1" customWidth="1"/>
    <col min="13831" max="13831" width="11.375" style="14" customWidth="1"/>
    <col min="13832" max="13834" width="0" style="14" hidden="1" customWidth="1"/>
    <col min="13835" max="13835" width="12.5" style="14" customWidth="1"/>
    <col min="13836" max="13836" width="7.125" style="14" customWidth="1"/>
    <col min="13837" max="13837" width="9.875" style="14" customWidth="1"/>
    <col min="13838" max="13838" width="1.625" style="14" customWidth="1"/>
    <col min="13839" max="13839" width="9.625" style="14" bestFit="1" customWidth="1"/>
    <col min="13840" max="14080" width="9" style="14"/>
    <col min="14081" max="14081" width="3.375" style="14" customWidth="1"/>
    <col min="14082" max="14082" width="30.75" style="14" customWidth="1"/>
    <col min="14083" max="14083" width="10.75" style="14" customWidth="1"/>
    <col min="14084" max="14086" width="0" style="14" hidden="1" customWidth="1"/>
    <col min="14087" max="14087" width="11.375" style="14" customWidth="1"/>
    <col min="14088" max="14090" width="0" style="14" hidden="1" customWidth="1"/>
    <col min="14091" max="14091" width="12.5" style="14" customWidth="1"/>
    <col min="14092" max="14092" width="7.125" style="14" customWidth="1"/>
    <col min="14093" max="14093" width="9.875" style="14" customWidth="1"/>
    <col min="14094" max="14094" width="1.625" style="14" customWidth="1"/>
    <col min="14095" max="14095" width="9.625" style="14" bestFit="1" customWidth="1"/>
    <col min="14096" max="14336" width="9" style="14"/>
    <col min="14337" max="14337" width="3.375" style="14" customWidth="1"/>
    <col min="14338" max="14338" width="30.75" style="14" customWidth="1"/>
    <col min="14339" max="14339" width="10.75" style="14" customWidth="1"/>
    <col min="14340" max="14342" width="0" style="14" hidden="1" customWidth="1"/>
    <col min="14343" max="14343" width="11.375" style="14" customWidth="1"/>
    <col min="14344" max="14346" width="0" style="14" hidden="1" customWidth="1"/>
    <col min="14347" max="14347" width="12.5" style="14" customWidth="1"/>
    <col min="14348" max="14348" width="7.125" style="14" customWidth="1"/>
    <col min="14349" max="14349" width="9.875" style="14" customWidth="1"/>
    <col min="14350" max="14350" width="1.625" style="14" customWidth="1"/>
    <col min="14351" max="14351" width="9.625" style="14" bestFit="1" customWidth="1"/>
    <col min="14352" max="14592" width="9" style="14"/>
    <col min="14593" max="14593" width="3.375" style="14" customWidth="1"/>
    <col min="14594" max="14594" width="30.75" style="14" customWidth="1"/>
    <col min="14595" max="14595" width="10.75" style="14" customWidth="1"/>
    <col min="14596" max="14598" width="0" style="14" hidden="1" customWidth="1"/>
    <col min="14599" max="14599" width="11.375" style="14" customWidth="1"/>
    <col min="14600" max="14602" width="0" style="14" hidden="1" customWidth="1"/>
    <col min="14603" max="14603" width="12.5" style="14" customWidth="1"/>
    <col min="14604" max="14604" width="7.125" style="14" customWidth="1"/>
    <col min="14605" max="14605" width="9.875" style="14" customWidth="1"/>
    <col min="14606" max="14606" width="1.625" style="14" customWidth="1"/>
    <col min="14607" max="14607" width="9.625" style="14" bestFit="1" customWidth="1"/>
    <col min="14608" max="14848" width="9" style="14"/>
    <col min="14849" max="14849" width="3.375" style="14" customWidth="1"/>
    <col min="14850" max="14850" width="30.75" style="14" customWidth="1"/>
    <col min="14851" max="14851" width="10.75" style="14" customWidth="1"/>
    <col min="14852" max="14854" width="0" style="14" hidden="1" customWidth="1"/>
    <col min="14855" max="14855" width="11.375" style="14" customWidth="1"/>
    <col min="14856" max="14858" width="0" style="14" hidden="1" customWidth="1"/>
    <col min="14859" max="14859" width="12.5" style="14" customWidth="1"/>
    <col min="14860" max="14860" width="7.125" style="14" customWidth="1"/>
    <col min="14861" max="14861" width="9.875" style="14" customWidth="1"/>
    <col min="14862" max="14862" width="1.625" style="14" customWidth="1"/>
    <col min="14863" max="14863" width="9.625" style="14" bestFit="1" customWidth="1"/>
    <col min="14864" max="15104" width="9" style="14"/>
    <col min="15105" max="15105" width="3.375" style="14" customWidth="1"/>
    <col min="15106" max="15106" width="30.75" style="14" customWidth="1"/>
    <col min="15107" max="15107" width="10.75" style="14" customWidth="1"/>
    <col min="15108" max="15110" width="0" style="14" hidden="1" customWidth="1"/>
    <col min="15111" max="15111" width="11.375" style="14" customWidth="1"/>
    <col min="15112" max="15114" width="0" style="14" hidden="1" customWidth="1"/>
    <col min="15115" max="15115" width="12.5" style="14" customWidth="1"/>
    <col min="15116" max="15116" width="7.125" style="14" customWidth="1"/>
    <col min="15117" max="15117" width="9.875" style="14" customWidth="1"/>
    <col min="15118" max="15118" width="1.625" style="14" customWidth="1"/>
    <col min="15119" max="15119" width="9.625" style="14" bestFit="1" customWidth="1"/>
    <col min="15120" max="15360" width="9" style="14"/>
    <col min="15361" max="15361" width="3.375" style="14" customWidth="1"/>
    <col min="15362" max="15362" width="30.75" style="14" customWidth="1"/>
    <col min="15363" max="15363" width="10.75" style="14" customWidth="1"/>
    <col min="15364" max="15366" width="0" style="14" hidden="1" customWidth="1"/>
    <col min="15367" max="15367" width="11.375" style="14" customWidth="1"/>
    <col min="15368" max="15370" width="0" style="14" hidden="1" customWidth="1"/>
    <col min="15371" max="15371" width="12.5" style="14" customWidth="1"/>
    <col min="15372" max="15372" width="7.125" style="14" customWidth="1"/>
    <col min="15373" max="15373" width="9.875" style="14" customWidth="1"/>
    <col min="15374" max="15374" width="1.625" style="14" customWidth="1"/>
    <col min="15375" max="15375" width="9.625" style="14" bestFit="1" customWidth="1"/>
    <col min="15376" max="15616" width="9" style="14"/>
    <col min="15617" max="15617" width="3.375" style="14" customWidth="1"/>
    <col min="15618" max="15618" width="30.75" style="14" customWidth="1"/>
    <col min="15619" max="15619" width="10.75" style="14" customWidth="1"/>
    <col min="15620" max="15622" width="0" style="14" hidden="1" customWidth="1"/>
    <col min="15623" max="15623" width="11.375" style="14" customWidth="1"/>
    <col min="15624" max="15626" width="0" style="14" hidden="1" customWidth="1"/>
    <col min="15627" max="15627" width="12.5" style="14" customWidth="1"/>
    <col min="15628" max="15628" width="7.125" style="14" customWidth="1"/>
    <col min="15629" max="15629" width="9.875" style="14" customWidth="1"/>
    <col min="15630" max="15630" width="1.625" style="14" customWidth="1"/>
    <col min="15631" max="15631" width="9.625" style="14" bestFit="1" customWidth="1"/>
    <col min="15632" max="15872" width="9" style="14"/>
    <col min="15873" max="15873" width="3.375" style="14" customWidth="1"/>
    <col min="15874" max="15874" width="30.75" style="14" customWidth="1"/>
    <col min="15875" max="15875" width="10.75" style="14" customWidth="1"/>
    <col min="15876" max="15878" width="0" style="14" hidden="1" customWidth="1"/>
    <col min="15879" max="15879" width="11.375" style="14" customWidth="1"/>
    <col min="15880" max="15882" width="0" style="14" hidden="1" customWidth="1"/>
    <col min="15883" max="15883" width="12.5" style="14" customWidth="1"/>
    <col min="15884" max="15884" width="7.125" style="14" customWidth="1"/>
    <col min="15885" max="15885" width="9.875" style="14" customWidth="1"/>
    <col min="15886" max="15886" width="1.625" style="14" customWidth="1"/>
    <col min="15887" max="15887" width="9.625" style="14" bestFit="1" customWidth="1"/>
    <col min="15888" max="16128" width="9" style="14"/>
    <col min="16129" max="16129" width="3.375" style="14" customWidth="1"/>
    <col min="16130" max="16130" width="30.75" style="14" customWidth="1"/>
    <col min="16131" max="16131" width="10.75" style="14" customWidth="1"/>
    <col min="16132" max="16134" width="0" style="14" hidden="1" customWidth="1"/>
    <col min="16135" max="16135" width="11.375" style="14" customWidth="1"/>
    <col min="16136" max="16138" width="0" style="14" hidden="1" customWidth="1"/>
    <col min="16139" max="16139" width="12.5" style="14" customWidth="1"/>
    <col min="16140" max="16140" width="7.125" style="14" customWidth="1"/>
    <col min="16141" max="16141" width="9.875" style="14" customWidth="1"/>
    <col min="16142" max="16142" width="1.625" style="14" customWidth="1"/>
    <col min="16143" max="16143" width="9.625" style="14" bestFit="1" customWidth="1"/>
    <col min="16144" max="16384" width="9" style="14"/>
  </cols>
  <sheetData>
    <row r="6" spans="1:14" ht="15" customHeight="1" x14ac:dyDescent="0.25">
      <c r="A6" s="117" t="s">
        <v>58</v>
      </c>
      <c r="B6" s="117"/>
    </row>
    <row r="7" spans="1:14" x14ac:dyDescent="0.2">
      <c r="A7" s="118" t="s">
        <v>73</v>
      </c>
      <c r="B7" s="118"/>
    </row>
    <row r="8" spans="1:14" x14ac:dyDescent="0.2">
      <c r="A8" s="118" t="s">
        <v>74</v>
      </c>
      <c r="B8" s="118"/>
    </row>
    <row r="9" spans="1:14" ht="14.25" customHeight="1" x14ac:dyDescent="0.25">
      <c r="B9" s="15"/>
      <c r="C9" s="16"/>
      <c r="D9" s="17"/>
      <c r="E9" s="17"/>
      <c r="F9" s="17"/>
      <c r="G9" s="16"/>
      <c r="H9" s="17"/>
      <c r="I9" s="17"/>
      <c r="J9" s="16"/>
      <c r="K9" s="16"/>
      <c r="L9" s="17"/>
      <c r="M9" s="18"/>
    </row>
    <row r="10" spans="1:14" ht="15.6" customHeight="1" x14ac:dyDescent="0.2">
      <c r="A10" s="119" t="s">
        <v>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7"/>
      <c r="M10" s="19"/>
      <c r="N10" s="19"/>
    </row>
    <row r="11" spans="1:14" ht="18.600000000000001" customHeight="1" thickBot="1" x14ac:dyDescent="0.3">
      <c r="B11" s="19"/>
      <c r="C11" s="16"/>
      <c r="D11" s="17"/>
      <c r="E11" s="17"/>
      <c r="F11" s="17"/>
      <c r="G11" s="16"/>
      <c r="H11" s="17"/>
      <c r="I11" s="17"/>
      <c r="J11" s="16"/>
      <c r="K11" s="16"/>
      <c r="L11" s="20"/>
      <c r="M11" s="19"/>
      <c r="N11" s="20"/>
    </row>
    <row r="12" spans="1:14" ht="15.75" x14ac:dyDescent="0.25">
      <c r="A12" s="121" t="s">
        <v>66</v>
      </c>
      <c r="B12" s="115" t="s">
        <v>6</v>
      </c>
      <c r="C12" s="37" t="s">
        <v>66</v>
      </c>
      <c r="D12" s="38" t="s">
        <v>0</v>
      </c>
      <c r="E12" s="37" t="s">
        <v>1</v>
      </c>
      <c r="F12" s="38" t="s">
        <v>2</v>
      </c>
      <c r="G12" s="39" t="s">
        <v>3</v>
      </c>
      <c r="H12" s="37" t="s">
        <v>4</v>
      </c>
      <c r="I12" s="37" t="s">
        <v>4</v>
      </c>
      <c r="J12" s="40" t="s">
        <v>4</v>
      </c>
      <c r="K12" s="115" t="s">
        <v>71</v>
      </c>
      <c r="L12" s="37" t="s">
        <v>5</v>
      </c>
      <c r="M12" s="115" t="s">
        <v>11</v>
      </c>
    </row>
    <row r="13" spans="1:14" ht="13.5" customHeight="1" thickBot="1" x14ac:dyDescent="0.3">
      <c r="A13" s="122"/>
      <c r="B13" s="116"/>
      <c r="C13" s="41"/>
      <c r="D13" s="42" t="s">
        <v>7</v>
      </c>
      <c r="E13" s="41" t="s">
        <v>8</v>
      </c>
      <c r="F13" s="42" t="s">
        <v>9</v>
      </c>
      <c r="G13" s="43">
        <v>0.15</v>
      </c>
      <c r="H13" s="44">
        <v>0.28000000000000003</v>
      </c>
      <c r="I13" s="45">
        <v>0.25</v>
      </c>
      <c r="J13" s="44">
        <v>0.3</v>
      </c>
      <c r="K13" s="116"/>
      <c r="L13" s="41" t="s">
        <v>10</v>
      </c>
      <c r="M13" s="116"/>
    </row>
    <row r="14" spans="1:14" ht="14.25" customHeight="1" x14ac:dyDescent="0.25">
      <c r="A14" s="109">
        <v>2300324</v>
      </c>
      <c r="B14" s="46" t="s">
        <v>12</v>
      </c>
      <c r="C14" s="47">
        <v>2300224</v>
      </c>
      <c r="D14" s="48">
        <v>281</v>
      </c>
      <c r="E14" s="49">
        <v>138.79</v>
      </c>
      <c r="F14" s="50">
        <f>1-(E14/C14)</f>
        <v>0.99993966239809684</v>
      </c>
      <c r="G14" s="49">
        <v>350</v>
      </c>
      <c r="H14" s="48">
        <f>$C14*(1-H$13)</f>
        <v>1656161.28</v>
      </c>
      <c r="I14" s="49">
        <f>$C14*(1-I$13)</f>
        <v>1725168</v>
      </c>
      <c r="J14" s="50">
        <f>$C14*(1-J$13)</f>
        <v>1610156.7999999998</v>
      </c>
      <c r="K14" s="51"/>
      <c r="L14" s="52"/>
      <c r="M14" s="53">
        <f t="shared" ref="M14:M37" si="0">L14*K14*G14</f>
        <v>0</v>
      </c>
    </row>
    <row r="15" spans="1:14" ht="13.5" customHeight="1" x14ac:dyDescent="0.25">
      <c r="A15" s="110">
        <v>2300302</v>
      </c>
      <c r="B15" s="54" t="s">
        <v>13</v>
      </c>
      <c r="C15" s="55">
        <v>2300202</v>
      </c>
      <c r="D15" s="56"/>
      <c r="E15" s="57"/>
      <c r="F15" s="58"/>
      <c r="G15" s="57">
        <v>266</v>
      </c>
      <c r="H15" s="56"/>
      <c r="I15" s="57"/>
      <c r="J15" s="58"/>
      <c r="K15" s="59"/>
      <c r="L15" s="60"/>
      <c r="M15" s="61">
        <f t="shared" si="0"/>
        <v>0</v>
      </c>
    </row>
    <row r="16" spans="1:14" ht="15" customHeight="1" x14ac:dyDescent="0.25">
      <c r="A16" s="110">
        <v>2300325</v>
      </c>
      <c r="B16" s="54" t="s">
        <v>14</v>
      </c>
      <c r="C16" s="55">
        <v>2300225</v>
      </c>
      <c r="D16" s="56"/>
      <c r="E16" s="57"/>
      <c r="F16" s="58"/>
      <c r="G16" s="57">
        <v>242</v>
      </c>
      <c r="H16" s="56"/>
      <c r="I16" s="57"/>
      <c r="J16" s="58"/>
      <c r="K16" s="59"/>
      <c r="L16" s="60"/>
      <c r="M16" s="61">
        <f t="shared" si="0"/>
        <v>0</v>
      </c>
    </row>
    <row r="17" spans="1:15" ht="15" customHeight="1" x14ac:dyDescent="0.25">
      <c r="A17" s="110">
        <v>2300326</v>
      </c>
      <c r="B17" s="54" t="s">
        <v>15</v>
      </c>
      <c r="C17" s="55">
        <v>2300226</v>
      </c>
      <c r="D17" s="56"/>
      <c r="E17" s="57"/>
      <c r="F17" s="58"/>
      <c r="G17" s="57">
        <v>217</v>
      </c>
      <c r="H17" s="56"/>
      <c r="I17" s="57"/>
      <c r="J17" s="58"/>
      <c r="K17" s="59"/>
      <c r="L17" s="60"/>
      <c r="M17" s="61">
        <f t="shared" si="0"/>
        <v>0</v>
      </c>
      <c r="O17" s="21"/>
    </row>
    <row r="18" spans="1:15" ht="14.25" customHeight="1" x14ac:dyDescent="0.25">
      <c r="A18" s="110">
        <v>2300303</v>
      </c>
      <c r="B18" s="54" t="s">
        <v>16</v>
      </c>
      <c r="C18" s="55">
        <v>2300203</v>
      </c>
      <c r="D18" s="56">
        <v>212.93</v>
      </c>
      <c r="E18" s="57">
        <v>124.97</v>
      </c>
      <c r="F18" s="58">
        <f>1-(E18/C18)</f>
        <v>0.99994567001260326</v>
      </c>
      <c r="G18" s="57">
        <v>229</v>
      </c>
      <c r="H18" s="56">
        <f t="shared" ref="H18:J23" si="1">$C18*(1-H$13)</f>
        <v>1656146.16</v>
      </c>
      <c r="I18" s="57">
        <f t="shared" si="1"/>
        <v>1725152.25</v>
      </c>
      <c r="J18" s="58">
        <f t="shared" si="1"/>
        <v>1610142.0999999999</v>
      </c>
      <c r="K18" s="59"/>
      <c r="L18" s="60"/>
      <c r="M18" s="61">
        <f t="shared" si="0"/>
        <v>0</v>
      </c>
    </row>
    <row r="19" spans="1:15" ht="14.25" customHeight="1" x14ac:dyDescent="0.25">
      <c r="A19" s="110">
        <v>2301677</v>
      </c>
      <c r="B19" s="54" t="s">
        <v>70</v>
      </c>
      <c r="C19" s="55"/>
      <c r="D19" s="56"/>
      <c r="E19" s="57"/>
      <c r="F19" s="58"/>
      <c r="G19" s="57">
        <v>312</v>
      </c>
      <c r="H19" s="56"/>
      <c r="I19" s="57"/>
      <c r="J19" s="58"/>
      <c r="K19" s="59"/>
      <c r="L19" s="60"/>
      <c r="M19" s="61">
        <f t="shared" si="0"/>
        <v>0</v>
      </c>
    </row>
    <row r="20" spans="1:15" ht="14.25" customHeight="1" x14ac:dyDescent="0.25">
      <c r="A20" s="110">
        <v>2301680</v>
      </c>
      <c r="B20" s="54" t="s">
        <v>17</v>
      </c>
      <c r="C20" s="55"/>
      <c r="D20" s="56"/>
      <c r="E20" s="57"/>
      <c r="F20" s="58"/>
      <c r="G20" s="57">
        <v>204</v>
      </c>
      <c r="H20" s="56"/>
      <c r="I20" s="57"/>
      <c r="J20" s="58"/>
      <c r="K20" s="59"/>
      <c r="L20" s="60"/>
      <c r="M20" s="61">
        <f t="shared" si="0"/>
        <v>0</v>
      </c>
    </row>
    <row r="21" spans="1:15" ht="14.25" customHeight="1" x14ac:dyDescent="0.25">
      <c r="A21" s="110">
        <v>2301682</v>
      </c>
      <c r="B21" s="54" t="s">
        <v>18</v>
      </c>
      <c r="C21" s="55"/>
      <c r="D21" s="56"/>
      <c r="E21" s="57"/>
      <c r="F21" s="58"/>
      <c r="G21" s="57">
        <v>179</v>
      </c>
      <c r="H21" s="56"/>
      <c r="I21" s="57"/>
      <c r="J21" s="58"/>
      <c r="K21" s="59"/>
      <c r="L21" s="60"/>
      <c r="M21" s="61">
        <f t="shared" si="0"/>
        <v>0</v>
      </c>
    </row>
    <row r="22" spans="1:15" ht="14.25" customHeight="1" x14ac:dyDescent="0.25">
      <c r="A22" s="110">
        <v>2301678</v>
      </c>
      <c r="B22" s="54" t="s">
        <v>19</v>
      </c>
      <c r="C22" s="55"/>
      <c r="D22" s="56"/>
      <c r="E22" s="57"/>
      <c r="F22" s="58"/>
      <c r="G22" s="57">
        <v>274</v>
      </c>
      <c r="H22" s="56"/>
      <c r="I22" s="57"/>
      <c r="J22" s="58"/>
      <c r="K22" s="59">
        <v>20</v>
      </c>
      <c r="L22" s="60">
        <v>2</v>
      </c>
      <c r="M22" s="61">
        <f t="shared" si="0"/>
        <v>10960</v>
      </c>
    </row>
    <row r="23" spans="1:15" ht="14.25" customHeight="1" x14ac:dyDescent="0.25">
      <c r="A23" s="110">
        <v>2300304</v>
      </c>
      <c r="B23" s="54" t="s">
        <v>20</v>
      </c>
      <c r="C23" s="55">
        <v>2300204</v>
      </c>
      <c r="D23" s="56">
        <v>144.82</v>
      </c>
      <c r="E23" s="57">
        <v>103.57</v>
      </c>
      <c r="F23" s="58">
        <f>1-(E23/C23)</f>
        <v>0.99995497355886698</v>
      </c>
      <c r="G23" s="57">
        <v>191</v>
      </c>
      <c r="H23" s="56">
        <f t="shared" si="1"/>
        <v>1656146.88</v>
      </c>
      <c r="I23" s="57">
        <f t="shared" si="1"/>
        <v>1725153</v>
      </c>
      <c r="J23" s="58">
        <f t="shared" si="1"/>
        <v>1610142.7999999998</v>
      </c>
      <c r="K23" s="59">
        <v>40</v>
      </c>
      <c r="L23" s="60">
        <v>2</v>
      </c>
      <c r="M23" s="61">
        <f t="shared" si="0"/>
        <v>15280</v>
      </c>
    </row>
    <row r="24" spans="1:15" ht="14.25" customHeight="1" x14ac:dyDescent="0.25">
      <c r="A24" s="110">
        <v>2301679</v>
      </c>
      <c r="B24" s="62" t="s">
        <v>21</v>
      </c>
      <c r="C24" s="63"/>
      <c r="D24" s="64"/>
      <c r="E24" s="65"/>
      <c r="F24" s="66"/>
      <c r="G24" s="65">
        <v>166</v>
      </c>
      <c r="H24" s="64"/>
      <c r="I24" s="65"/>
      <c r="J24" s="66"/>
      <c r="K24" s="67"/>
      <c r="L24" s="68"/>
      <c r="M24" s="69">
        <f t="shared" si="0"/>
        <v>0</v>
      </c>
    </row>
    <row r="25" spans="1:15" ht="14.25" customHeight="1" x14ac:dyDescent="0.25">
      <c r="A25" s="110">
        <v>2301681</v>
      </c>
      <c r="B25" s="54" t="s">
        <v>22</v>
      </c>
      <c r="C25" s="63"/>
      <c r="D25" s="64"/>
      <c r="E25" s="65"/>
      <c r="F25" s="66"/>
      <c r="G25" s="65">
        <v>141</v>
      </c>
      <c r="H25" s="64"/>
      <c r="I25" s="65"/>
      <c r="J25" s="66"/>
      <c r="K25" s="67"/>
      <c r="L25" s="68"/>
      <c r="M25" s="69">
        <f t="shared" si="0"/>
        <v>0</v>
      </c>
    </row>
    <row r="26" spans="1:15" ht="14.25" customHeight="1" x14ac:dyDescent="0.25">
      <c r="A26" s="110">
        <v>2301683</v>
      </c>
      <c r="B26" s="54" t="s">
        <v>23</v>
      </c>
      <c r="C26" s="63">
        <v>430.1</v>
      </c>
      <c r="D26" s="64"/>
      <c r="E26" s="65"/>
      <c r="F26" s="66"/>
      <c r="G26" s="65">
        <v>402</v>
      </c>
      <c r="H26" s="64"/>
      <c r="I26" s="65"/>
      <c r="J26" s="66"/>
      <c r="K26" s="67"/>
      <c r="L26" s="68"/>
      <c r="M26" s="69">
        <f t="shared" si="0"/>
        <v>0</v>
      </c>
    </row>
    <row r="27" spans="1:15" ht="14.25" customHeight="1" x14ac:dyDescent="0.25">
      <c r="A27" s="110">
        <v>2300317</v>
      </c>
      <c r="B27" s="70" t="s">
        <v>24</v>
      </c>
      <c r="C27" s="55">
        <v>2300217</v>
      </c>
      <c r="D27" s="56"/>
      <c r="E27" s="57"/>
      <c r="F27" s="58"/>
      <c r="G27" s="57">
        <v>306</v>
      </c>
      <c r="H27" s="56"/>
      <c r="I27" s="57"/>
      <c r="J27" s="58"/>
      <c r="K27" s="59"/>
      <c r="L27" s="60"/>
      <c r="M27" s="61">
        <f t="shared" si="0"/>
        <v>0</v>
      </c>
    </row>
    <row r="28" spans="1:15" ht="15.75" customHeight="1" x14ac:dyDescent="0.25">
      <c r="A28" s="110">
        <v>2301691</v>
      </c>
      <c r="B28" s="54" t="s">
        <v>25</v>
      </c>
      <c r="C28" s="55">
        <v>297</v>
      </c>
      <c r="D28" s="56"/>
      <c r="E28" s="57"/>
      <c r="F28" s="58"/>
      <c r="G28" s="57">
        <v>278</v>
      </c>
      <c r="H28" s="56"/>
      <c r="I28" s="57"/>
      <c r="J28" s="58"/>
      <c r="K28" s="59"/>
      <c r="L28" s="60"/>
      <c r="M28" s="61">
        <f t="shared" si="0"/>
        <v>0</v>
      </c>
    </row>
    <row r="29" spans="1:15" ht="15.75" customHeight="1" x14ac:dyDescent="0.25">
      <c r="A29" s="110">
        <v>2301694</v>
      </c>
      <c r="B29" s="54" t="s">
        <v>26</v>
      </c>
      <c r="C29" s="55">
        <v>266.3</v>
      </c>
      <c r="D29" s="56"/>
      <c r="E29" s="57"/>
      <c r="F29" s="58"/>
      <c r="G29" s="57">
        <v>249</v>
      </c>
      <c r="H29" s="56"/>
      <c r="I29" s="57"/>
      <c r="J29" s="58"/>
      <c r="K29" s="59"/>
      <c r="L29" s="60"/>
      <c r="M29" s="61">
        <f t="shared" si="0"/>
        <v>0</v>
      </c>
    </row>
    <row r="30" spans="1:15" ht="14.25" customHeight="1" x14ac:dyDescent="0.25">
      <c r="A30" s="110">
        <v>2301684</v>
      </c>
      <c r="B30" s="54" t="s">
        <v>27</v>
      </c>
      <c r="C30" s="55">
        <v>384.1</v>
      </c>
      <c r="D30" s="56"/>
      <c r="E30" s="57"/>
      <c r="F30" s="58"/>
      <c r="G30" s="57">
        <v>359</v>
      </c>
      <c r="H30" s="56"/>
      <c r="I30" s="57"/>
      <c r="J30" s="58"/>
      <c r="K30" s="59"/>
      <c r="L30" s="60"/>
      <c r="M30" s="61">
        <f t="shared" si="0"/>
        <v>0</v>
      </c>
    </row>
    <row r="31" spans="1:15" ht="15" customHeight="1" x14ac:dyDescent="0.25">
      <c r="A31" s="110">
        <v>2300318</v>
      </c>
      <c r="B31" s="54" t="s">
        <v>28</v>
      </c>
      <c r="C31" s="55">
        <v>2300218</v>
      </c>
      <c r="D31" s="56"/>
      <c r="E31" s="57"/>
      <c r="F31" s="58"/>
      <c r="G31" s="57">
        <v>263</v>
      </c>
      <c r="H31" s="56"/>
      <c r="I31" s="57"/>
      <c r="J31" s="58"/>
      <c r="K31" s="59"/>
      <c r="L31" s="60"/>
      <c r="M31" s="61">
        <f t="shared" si="0"/>
        <v>0</v>
      </c>
    </row>
    <row r="32" spans="1:15" ht="15" customHeight="1" x14ac:dyDescent="0.25">
      <c r="A32" s="110">
        <v>2301690</v>
      </c>
      <c r="B32" s="54" t="s">
        <v>29</v>
      </c>
      <c r="C32" s="55">
        <v>251</v>
      </c>
      <c r="D32" s="56"/>
      <c r="E32" s="57"/>
      <c r="F32" s="58"/>
      <c r="G32" s="57">
        <v>235</v>
      </c>
      <c r="H32" s="56"/>
      <c r="I32" s="57"/>
      <c r="J32" s="58"/>
      <c r="K32" s="59"/>
      <c r="L32" s="60"/>
      <c r="M32" s="61">
        <f t="shared" si="0"/>
        <v>0</v>
      </c>
    </row>
    <row r="33" spans="1:15" ht="15" customHeight="1" x14ac:dyDescent="0.25">
      <c r="A33" s="110">
        <v>2301693</v>
      </c>
      <c r="B33" s="54" t="s">
        <v>30</v>
      </c>
      <c r="C33" s="55">
        <v>220.3</v>
      </c>
      <c r="D33" s="56"/>
      <c r="E33" s="57"/>
      <c r="F33" s="58"/>
      <c r="G33" s="57">
        <v>206</v>
      </c>
      <c r="H33" s="56"/>
      <c r="I33" s="57"/>
      <c r="J33" s="58"/>
      <c r="K33" s="59"/>
      <c r="L33" s="60"/>
      <c r="M33" s="61">
        <f t="shared" si="0"/>
        <v>0</v>
      </c>
    </row>
    <row r="34" spans="1:15" ht="14.25" customHeight="1" x14ac:dyDescent="0.25">
      <c r="A34" s="110">
        <v>2301685</v>
      </c>
      <c r="B34" s="54" t="s">
        <v>31</v>
      </c>
      <c r="C34" s="55">
        <v>337</v>
      </c>
      <c r="D34" s="56"/>
      <c r="E34" s="57"/>
      <c r="F34" s="58"/>
      <c r="G34" s="57">
        <v>315</v>
      </c>
      <c r="H34" s="56"/>
      <c r="I34" s="57"/>
      <c r="J34" s="58"/>
      <c r="K34" s="59"/>
      <c r="L34" s="60"/>
      <c r="M34" s="61">
        <f t="shared" si="0"/>
        <v>0</v>
      </c>
    </row>
    <row r="35" spans="1:15" ht="15" customHeight="1" x14ac:dyDescent="0.25">
      <c r="A35" s="110">
        <v>2300319</v>
      </c>
      <c r="B35" s="54" t="s">
        <v>32</v>
      </c>
      <c r="C35" s="55">
        <v>2300219</v>
      </c>
      <c r="D35" s="56"/>
      <c r="E35" s="57"/>
      <c r="F35" s="58"/>
      <c r="G35" s="57">
        <v>219</v>
      </c>
      <c r="H35" s="56"/>
      <c r="I35" s="57"/>
      <c r="J35" s="58"/>
      <c r="K35" s="59"/>
      <c r="L35" s="60"/>
      <c r="M35" s="61">
        <f t="shared" si="0"/>
        <v>0</v>
      </c>
    </row>
    <row r="36" spans="1:15" ht="15" customHeight="1" x14ac:dyDescent="0.25">
      <c r="A36" s="110">
        <v>2301689</v>
      </c>
      <c r="B36" s="54" t="s">
        <v>33</v>
      </c>
      <c r="C36" s="71">
        <v>203.9</v>
      </c>
      <c r="D36" s="72"/>
      <c r="E36" s="73"/>
      <c r="F36" s="74"/>
      <c r="G36" s="73">
        <v>191</v>
      </c>
      <c r="H36" s="72"/>
      <c r="I36" s="73"/>
      <c r="J36" s="74"/>
      <c r="K36" s="75"/>
      <c r="L36" s="76"/>
      <c r="M36" s="77">
        <f t="shared" si="0"/>
        <v>0</v>
      </c>
    </row>
    <row r="37" spans="1:15" ht="16.5" customHeight="1" thickBot="1" x14ac:dyDescent="0.3">
      <c r="A37" s="111">
        <v>2301692</v>
      </c>
      <c r="B37" s="78" t="s">
        <v>34</v>
      </c>
      <c r="C37" s="79">
        <v>173.2</v>
      </c>
      <c r="D37" s="80"/>
      <c r="E37" s="81"/>
      <c r="F37" s="82"/>
      <c r="G37" s="81">
        <v>162</v>
      </c>
      <c r="H37" s="80"/>
      <c r="I37" s="81"/>
      <c r="J37" s="82"/>
      <c r="K37" s="83"/>
      <c r="L37" s="84"/>
      <c r="M37" s="85">
        <f t="shared" si="0"/>
        <v>0</v>
      </c>
    </row>
    <row r="38" spans="1:15" ht="16.5" thickBot="1" x14ac:dyDescent="0.3">
      <c r="A38" s="112"/>
      <c r="B38" s="86" t="s">
        <v>35</v>
      </c>
      <c r="C38" s="87"/>
      <c r="D38" s="88"/>
      <c r="E38" s="89"/>
      <c r="F38" s="90"/>
      <c r="G38" s="89"/>
      <c r="H38" s="88"/>
      <c r="I38" s="89"/>
      <c r="J38" s="90"/>
      <c r="K38" s="91"/>
      <c r="L38" s="92"/>
      <c r="M38" s="87"/>
    </row>
    <row r="39" spans="1:15" ht="15" customHeight="1" x14ac:dyDescent="0.25">
      <c r="A39" s="109">
        <v>2300321</v>
      </c>
      <c r="B39" s="46" t="s">
        <v>36</v>
      </c>
      <c r="C39" s="51">
        <v>2300221</v>
      </c>
      <c r="D39" s="53"/>
      <c r="E39" s="53"/>
      <c r="F39" s="93"/>
      <c r="G39" s="49">
        <v>250</v>
      </c>
      <c r="H39" s="94"/>
      <c r="I39" s="53"/>
      <c r="J39" s="53"/>
      <c r="K39" s="95"/>
      <c r="L39" s="51"/>
      <c r="M39" s="94">
        <f t="shared" ref="M39:M57" si="2">L39*K39*G39</f>
        <v>0</v>
      </c>
    </row>
    <row r="40" spans="1:15" ht="15" customHeight="1" x14ac:dyDescent="0.25">
      <c r="A40" s="110">
        <v>2300305</v>
      </c>
      <c r="B40" s="54" t="s">
        <v>37</v>
      </c>
      <c r="C40" s="59">
        <v>2300205</v>
      </c>
      <c r="D40" s="61"/>
      <c r="E40" s="61">
        <v>89.1</v>
      </c>
      <c r="F40" s="96"/>
      <c r="G40" s="57">
        <v>166</v>
      </c>
      <c r="H40" s="97"/>
      <c r="I40" s="61"/>
      <c r="J40" s="61"/>
      <c r="K40" s="98"/>
      <c r="L40" s="59"/>
      <c r="M40" s="97">
        <f t="shared" si="2"/>
        <v>0</v>
      </c>
    </row>
    <row r="41" spans="1:15" ht="15" customHeight="1" x14ac:dyDescent="0.25">
      <c r="A41" s="110">
        <v>2300322</v>
      </c>
      <c r="B41" s="54" t="s">
        <v>38</v>
      </c>
      <c r="C41" s="59">
        <v>2300222</v>
      </c>
      <c r="D41" s="61"/>
      <c r="E41" s="61"/>
      <c r="F41" s="96"/>
      <c r="G41" s="57">
        <v>141</v>
      </c>
      <c r="H41" s="97"/>
      <c r="I41" s="61"/>
      <c r="J41" s="61"/>
      <c r="K41" s="98"/>
      <c r="L41" s="59"/>
      <c r="M41" s="97">
        <f t="shared" si="2"/>
        <v>0</v>
      </c>
    </row>
    <row r="42" spans="1:15" ht="14.25" customHeight="1" x14ac:dyDescent="0.25">
      <c r="A42" s="110">
        <v>2300323</v>
      </c>
      <c r="B42" s="54" t="s">
        <v>39</v>
      </c>
      <c r="C42" s="59">
        <v>2300223</v>
      </c>
      <c r="D42" s="61"/>
      <c r="E42" s="61">
        <v>30.68</v>
      </c>
      <c r="F42" s="96"/>
      <c r="G42" s="57">
        <v>117</v>
      </c>
      <c r="H42" s="97"/>
      <c r="I42" s="61"/>
      <c r="J42" s="61"/>
      <c r="K42" s="98"/>
      <c r="L42" s="59"/>
      <c r="M42" s="97">
        <f t="shared" si="2"/>
        <v>0</v>
      </c>
    </row>
    <row r="43" spans="1:15" ht="15.75" customHeight="1" x14ac:dyDescent="0.25">
      <c r="A43" s="110">
        <v>2301686</v>
      </c>
      <c r="B43" s="70" t="s">
        <v>40</v>
      </c>
      <c r="C43" s="59">
        <v>307.10000000000002</v>
      </c>
      <c r="D43" s="61"/>
      <c r="E43" s="61"/>
      <c r="F43" s="96"/>
      <c r="G43" s="57">
        <v>287</v>
      </c>
      <c r="H43" s="97"/>
      <c r="I43" s="61"/>
      <c r="J43" s="61"/>
      <c r="K43" s="98"/>
      <c r="L43" s="59"/>
      <c r="M43" s="97">
        <f t="shared" si="2"/>
        <v>0</v>
      </c>
    </row>
    <row r="44" spans="1:15" ht="14.25" customHeight="1" x14ac:dyDescent="0.25">
      <c r="A44" s="110">
        <v>2300320</v>
      </c>
      <c r="B44" s="54" t="s">
        <v>41</v>
      </c>
      <c r="C44" s="59">
        <v>2300220</v>
      </c>
      <c r="D44" s="61"/>
      <c r="E44" s="61"/>
      <c r="F44" s="96"/>
      <c r="G44" s="57">
        <v>191</v>
      </c>
      <c r="H44" s="97"/>
      <c r="I44" s="61"/>
      <c r="J44" s="61"/>
      <c r="K44" s="98"/>
      <c r="L44" s="59"/>
      <c r="M44" s="97">
        <f t="shared" si="2"/>
        <v>0</v>
      </c>
    </row>
    <row r="45" spans="1:15" ht="14.25" customHeight="1" x14ac:dyDescent="0.25">
      <c r="A45" s="110">
        <v>2301687</v>
      </c>
      <c r="B45" s="54" t="s">
        <v>42</v>
      </c>
      <c r="C45" s="59">
        <v>174</v>
      </c>
      <c r="D45" s="61"/>
      <c r="E45" s="61"/>
      <c r="F45" s="96"/>
      <c r="G45" s="57">
        <v>163</v>
      </c>
      <c r="H45" s="97"/>
      <c r="I45" s="61"/>
      <c r="J45" s="61"/>
      <c r="K45" s="98"/>
      <c r="L45" s="59"/>
      <c r="M45" s="97">
        <f t="shared" si="2"/>
        <v>0</v>
      </c>
    </row>
    <row r="46" spans="1:15" ht="16.5" customHeight="1" thickBot="1" x14ac:dyDescent="0.3">
      <c r="A46" s="110">
        <v>2301688</v>
      </c>
      <c r="B46" s="99" t="s">
        <v>43</v>
      </c>
      <c r="C46" s="83">
        <v>143.30000000000001</v>
      </c>
      <c r="D46" s="85"/>
      <c r="E46" s="85"/>
      <c r="F46" s="100"/>
      <c r="G46" s="81">
        <v>134</v>
      </c>
      <c r="H46" s="101"/>
      <c r="I46" s="85"/>
      <c r="J46" s="85"/>
      <c r="K46" s="102"/>
      <c r="L46" s="83"/>
      <c r="M46" s="101">
        <f t="shared" si="2"/>
        <v>0</v>
      </c>
    </row>
    <row r="47" spans="1:15" s="22" customFormat="1" ht="16.5" customHeight="1" x14ac:dyDescent="0.25">
      <c r="A47" s="113">
        <v>2300307</v>
      </c>
      <c r="B47" s="103" t="s">
        <v>44</v>
      </c>
      <c r="C47" s="51">
        <v>2300207</v>
      </c>
      <c r="D47" s="53">
        <v>33.6</v>
      </c>
      <c r="E47" s="53">
        <v>13.3</v>
      </c>
      <c r="F47" s="93">
        <f t="shared" ref="F47:F57" si="3">1-(E47/C47)</f>
        <v>0.9999942179116923</v>
      </c>
      <c r="G47" s="49">
        <v>22</v>
      </c>
      <c r="H47" s="94">
        <f t="shared" ref="H47:J57" si="4">$C47*(1-H$13)</f>
        <v>1656149.04</v>
      </c>
      <c r="I47" s="53">
        <f t="shared" si="4"/>
        <v>1725155.25</v>
      </c>
      <c r="J47" s="53">
        <f t="shared" si="4"/>
        <v>1610144.9</v>
      </c>
      <c r="K47" s="95"/>
      <c r="L47" s="51"/>
      <c r="M47" s="94">
        <f t="shared" si="2"/>
        <v>0</v>
      </c>
    </row>
    <row r="48" spans="1:15" ht="15" customHeight="1" x14ac:dyDescent="0.25">
      <c r="A48" s="110">
        <v>2300308</v>
      </c>
      <c r="B48" s="54" t="s">
        <v>45</v>
      </c>
      <c r="C48" s="59">
        <v>2300208</v>
      </c>
      <c r="D48" s="61">
        <v>50</v>
      </c>
      <c r="E48" s="61">
        <v>30.09</v>
      </c>
      <c r="F48" s="96">
        <f t="shared" si="3"/>
        <v>0.9999869185743202</v>
      </c>
      <c r="G48" s="57">
        <v>54</v>
      </c>
      <c r="H48" s="97">
        <f t="shared" si="4"/>
        <v>1656149.76</v>
      </c>
      <c r="I48" s="61">
        <f t="shared" si="4"/>
        <v>1725156</v>
      </c>
      <c r="J48" s="61">
        <f t="shared" si="4"/>
        <v>1610145.5999999999</v>
      </c>
      <c r="K48" s="98"/>
      <c r="L48" s="59"/>
      <c r="M48" s="97">
        <f t="shared" si="2"/>
        <v>0</v>
      </c>
      <c r="O48" s="21"/>
    </row>
    <row r="49" spans="1:15" ht="15" customHeight="1" x14ac:dyDescent="0.25">
      <c r="A49" s="110">
        <v>2300314</v>
      </c>
      <c r="B49" s="54" t="s">
        <v>67</v>
      </c>
      <c r="C49" s="59">
        <v>2300214</v>
      </c>
      <c r="D49" s="61"/>
      <c r="E49" s="61"/>
      <c r="F49" s="96"/>
      <c r="G49" s="57">
        <v>25</v>
      </c>
      <c r="H49" s="97"/>
      <c r="I49" s="61"/>
      <c r="J49" s="61"/>
      <c r="K49" s="98"/>
      <c r="L49" s="59"/>
      <c r="M49" s="97">
        <f t="shared" si="2"/>
        <v>0</v>
      </c>
      <c r="O49" s="21"/>
    </row>
    <row r="50" spans="1:15" ht="15" customHeight="1" x14ac:dyDescent="0.25">
      <c r="A50" s="110">
        <v>2300315</v>
      </c>
      <c r="B50" s="54" t="s">
        <v>68</v>
      </c>
      <c r="C50" s="59">
        <v>2300215</v>
      </c>
      <c r="D50" s="61"/>
      <c r="E50" s="61"/>
      <c r="F50" s="96"/>
      <c r="G50" s="57">
        <v>60</v>
      </c>
      <c r="H50" s="97"/>
      <c r="I50" s="61"/>
      <c r="J50" s="61"/>
      <c r="K50" s="98"/>
      <c r="L50" s="59"/>
      <c r="M50" s="97">
        <f t="shared" si="2"/>
        <v>0</v>
      </c>
      <c r="O50" s="21"/>
    </row>
    <row r="51" spans="1:15" ht="15" customHeight="1" x14ac:dyDescent="0.25">
      <c r="A51" s="110">
        <v>2300316</v>
      </c>
      <c r="B51" s="54" t="s">
        <v>69</v>
      </c>
      <c r="C51" s="59">
        <v>2300216</v>
      </c>
      <c r="D51" s="61"/>
      <c r="E51" s="61"/>
      <c r="F51" s="96"/>
      <c r="G51" s="57">
        <v>60</v>
      </c>
      <c r="H51" s="97"/>
      <c r="I51" s="61"/>
      <c r="J51" s="61"/>
      <c r="K51" s="98"/>
      <c r="L51" s="59"/>
      <c r="M51" s="97">
        <f t="shared" si="2"/>
        <v>0</v>
      </c>
      <c r="O51" s="21"/>
    </row>
    <row r="52" spans="1:15" s="22" customFormat="1" ht="15.75" customHeight="1" x14ac:dyDescent="0.25">
      <c r="A52" s="113">
        <v>2300309</v>
      </c>
      <c r="B52" s="104" t="s">
        <v>46</v>
      </c>
      <c r="C52" s="59">
        <v>2300209</v>
      </c>
      <c r="D52" s="61">
        <v>18.100000000000001</v>
      </c>
      <c r="E52" s="61">
        <v>7.52</v>
      </c>
      <c r="F52" s="96">
        <f t="shared" si="3"/>
        <v>0.99999673073185957</v>
      </c>
      <c r="G52" s="57">
        <v>14</v>
      </c>
      <c r="H52" s="97">
        <f t="shared" si="4"/>
        <v>1656150.48</v>
      </c>
      <c r="I52" s="61">
        <f t="shared" si="4"/>
        <v>1725156.75</v>
      </c>
      <c r="J52" s="61">
        <f t="shared" si="4"/>
        <v>1610146.2999999998</v>
      </c>
      <c r="K52" s="98"/>
      <c r="L52" s="59"/>
      <c r="M52" s="97">
        <f>L52*K52*G52</f>
        <v>0</v>
      </c>
    </row>
    <row r="53" spans="1:15" ht="16.5" customHeight="1" x14ac:dyDescent="0.25">
      <c r="A53" s="110">
        <v>2300310</v>
      </c>
      <c r="B53" s="54" t="s">
        <v>47</v>
      </c>
      <c r="C53" s="59">
        <v>2300210</v>
      </c>
      <c r="D53" s="61">
        <v>0</v>
      </c>
      <c r="E53" s="61">
        <v>3.3</v>
      </c>
      <c r="F53" s="96">
        <f t="shared" si="3"/>
        <v>0.99999856534838127</v>
      </c>
      <c r="G53" s="57">
        <v>5</v>
      </c>
      <c r="H53" s="97">
        <f t="shared" si="4"/>
        <v>1656151.2</v>
      </c>
      <c r="I53" s="61">
        <f t="shared" si="4"/>
        <v>1725157.5</v>
      </c>
      <c r="J53" s="61">
        <f t="shared" si="4"/>
        <v>1610147</v>
      </c>
      <c r="K53" s="98"/>
      <c r="L53" s="59"/>
      <c r="M53" s="97">
        <f>L53*K53*G53</f>
        <v>0</v>
      </c>
    </row>
    <row r="54" spans="1:15" s="22" customFormat="1" ht="15.75" customHeight="1" x14ac:dyDescent="0.25">
      <c r="A54" s="113">
        <v>2300306</v>
      </c>
      <c r="B54" s="105" t="s">
        <v>48</v>
      </c>
      <c r="C54" s="67">
        <v>2300206</v>
      </c>
      <c r="D54" s="69">
        <v>76</v>
      </c>
      <c r="E54" s="69">
        <v>40.5</v>
      </c>
      <c r="F54" s="106">
        <f t="shared" si="3"/>
        <v>0.99998239288133328</v>
      </c>
      <c r="G54" s="57">
        <v>74</v>
      </c>
      <c r="H54" s="107">
        <f t="shared" si="4"/>
        <v>1656148.3199999998</v>
      </c>
      <c r="I54" s="69">
        <f t="shared" si="4"/>
        <v>1725154.5</v>
      </c>
      <c r="J54" s="69">
        <f t="shared" si="4"/>
        <v>1610144.2</v>
      </c>
      <c r="K54" s="108"/>
      <c r="L54" s="67"/>
      <c r="M54" s="107">
        <f t="shared" si="2"/>
        <v>0</v>
      </c>
    </row>
    <row r="55" spans="1:15" ht="15.75" customHeight="1" x14ac:dyDescent="0.25">
      <c r="A55" s="110">
        <v>2300311</v>
      </c>
      <c r="B55" s="54" t="s">
        <v>49</v>
      </c>
      <c r="C55" s="59">
        <v>2300211</v>
      </c>
      <c r="D55" s="61">
        <v>250</v>
      </c>
      <c r="E55" s="61">
        <v>61.33</v>
      </c>
      <c r="F55" s="96">
        <f t="shared" si="3"/>
        <v>0.99997333722862813</v>
      </c>
      <c r="G55" s="57">
        <v>102</v>
      </c>
      <c r="H55" s="97">
        <f t="shared" si="4"/>
        <v>1656151.92</v>
      </c>
      <c r="I55" s="61">
        <f t="shared" si="4"/>
        <v>1725158.25</v>
      </c>
      <c r="J55" s="61">
        <f t="shared" si="4"/>
        <v>1610147.7</v>
      </c>
      <c r="K55" s="98">
        <v>2</v>
      </c>
      <c r="L55" s="59">
        <v>2</v>
      </c>
      <c r="M55" s="97">
        <f t="shared" si="2"/>
        <v>408</v>
      </c>
    </row>
    <row r="56" spans="1:15" ht="16.5" customHeight="1" x14ac:dyDescent="0.25">
      <c r="A56" s="110">
        <v>2300312</v>
      </c>
      <c r="B56" s="54" t="s">
        <v>50</v>
      </c>
      <c r="C56" s="59">
        <v>2300212</v>
      </c>
      <c r="D56" s="61">
        <v>300</v>
      </c>
      <c r="E56" s="61">
        <v>92</v>
      </c>
      <c r="F56" s="96">
        <f t="shared" si="3"/>
        <v>0.99996000368661675</v>
      </c>
      <c r="G56" s="57">
        <v>152</v>
      </c>
      <c r="H56" s="97">
        <f t="shared" si="4"/>
        <v>1656152.64</v>
      </c>
      <c r="I56" s="61">
        <f t="shared" si="4"/>
        <v>1725159</v>
      </c>
      <c r="J56" s="61">
        <f t="shared" si="4"/>
        <v>1610148.4</v>
      </c>
      <c r="K56" s="98"/>
      <c r="L56" s="59"/>
      <c r="M56" s="97">
        <f t="shared" si="2"/>
        <v>0</v>
      </c>
    </row>
    <row r="57" spans="1:15" ht="15.75" customHeight="1" thickBot="1" x14ac:dyDescent="0.3">
      <c r="A57" s="114">
        <v>2300213</v>
      </c>
      <c r="B57" s="99" t="s">
        <v>51</v>
      </c>
      <c r="C57" s="83">
        <v>2300213</v>
      </c>
      <c r="D57" s="85">
        <v>600</v>
      </c>
      <c r="E57" s="85">
        <v>246.47</v>
      </c>
      <c r="F57" s="100">
        <f t="shared" si="3"/>
        <v>0.99989284905354414</v>
      </c>
      <c r="G57" s="81">
        <v>410</v>
      </c>
      <c r="H57" s="101">
        <f t="shared" si="4"/>
        <v>1656153.3599999999</v>
      </c>
      <c r="I57" s="85">
        <f t="shared" si="4"/>
        <v>1725159.75</v>
      </c>
      <c r="J57" s="85">
        <f t="shared" si="4"/>
        <v>1610149.0999999999</v>
      </c>
      <c r="K57" s="102"/>
      <c r="L57" s="83"/>
      <c r="M57" s="101">
        <f t="shared" si="2"/>
        <v>0</v>
      </c>
    </row>
    <row r="58" spans="1:15" ht="18.75" customHeight="1" thickBot="1" x14ac:dyDescent="0.3">
      <c r="A58" s="14" t="s">
        <v>52</v>
      </c>
      <c r="B58" s="2" t="s">
        <v>53</v>
      </c>
      <c r="C58" s="3"/>
      <c r="D58" s="3"/>
      <c r="E58" s="4"/>
      <c r="F58" s="5"/>
      <c r="G58" s="6"/>
      <c r="H58" s="6"/>
      <c r="I58" s="6"/>
      <c r="J58" s="6"/>
      <c r="K58" s="31" t="s">
        <v>54</v>
      </c>
      <c r="L58" s="32"/>
      <c r="M58" s="33">
        <f>SUM(M14:M57)</f>
        <v>26648</v>
      </c>
    </row>
    <row r="59" spans="1:15" ht="18" customHeight="1" thickBot="1" x14ac:dyDescent="0.3">
      <c r="B59"/>
      <c r="C59" s="1"/>
      <c r="D59" s="1"/>
      <c r="E59" s="1"/>
      <c r="F59" s="1"/>
      <c r="G59" s="1"/>
      <c r="H59"/>
      <c r="I59"/>
      <c r="J59"/>
      <c r="K59" s="34" t="s">
        <v>55</v>
      </c>
      <c r="L59" s="35">
        <v>0.17</v>
      </c>
      <c r="M59" s="36">
        <f>M58*L59</f>
        <v>4530.1600000000008</v>
      </c>
    </row>
    <row r="60" spans="1:15" ht="15.75" customHeight="1" thickBot="1" x14ac:dyDescent="0.3">
      <c r="B60" s="7" t="s">
        <v>57</v>
      </c>
      <c r="C60"/>
      <c r="D60" s="1"/>
      <c r="E60" s="1"/>
      <c r="F60" s="1"/>
      <c r="G60" s="1"/>
      <c r="H60"/>
      <c r="I60"/>
      <c r="J60"/>
      <c r="K60" s="10" t="s">
        <v>56</v>
      </c>
      <c r="L60" s="11"/>
      <c r="M60" s="12">
        <f>SUM(M58:M59)</f>
        <v>31178.16</v>
      </c>
    </row>
    <row r="61" spans="1:15" ht="15.75" x14ac:dyDescent="0.25">
      <c r="B61" s="13" t="s">
        <v>59</v>
      </c>
      <c r="C61"/>
      <c r="D61" s="1"/>
      <c r="E61" s="1"/>
      <c r="F61" s="1"/>
      <c r="G61" s="1"/>
      <c r="H61"/>
      <c r="I61"/>
      <c r="J61"/>
      <c r="K61" s="8"/>
      <c r="L61" s="8"/>
      <c r="M61" s="9"/>
    </row>
    <row r="62" spans="1:15" ht="17.25" customHeight="1" x14ac:dyDescent="0.25">
      <c r="B62" s="23"/>
      <c r="D62" s="19"/>
      <c r="E62" s="19"/>
      <c r="F62" s="19"/>
      <c r="G62" s="19"/>
      <c r="K62" s="16"/>
      <c r="L62" s="16"/>
      <c r="M62" s="24"/>
    </row>
    <row r="63" spans="1:15" ht="15.75" customHeight="1" x14ac:dyDescent="0.25">
      <c r="B63" s="25" t="s">
        <v>63</v>
      </c>
      <c r="C63" s="19"/>
      <c r="D63" s="19"/>
      <c r="E63" s="19"/>
      <c r="F63" s="19"/>
      <c r="G63" s="19"/>
    </row>
    <row r="64" spans="1:15" ht="12" customHeight="1" x14ac:dyDescent="0.25">
      <c r="B64" s="25"/>
      <c r="C64" s="19"/>
      <c r="D64" s="19"/>
      <c r="E64" s="19"/>
      <c r="F64" s="19"/>
      <c r="G64" s="19"/>
    </row>
    <row r="65" spans="2:13" ht="15.75" x14ac:dyDescent="0.25"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2:13" ht="15.75" x14ac:dyDescent="0.25">
      <c r="B66" s="30" t="s">
        <v>60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2:13" ht="15.75" x14ac:dyDescent="0.25">
      <c r="B67" s="25" t="s">
        <v>61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2:13" ht="15.75" x14ac:dyDescent="0.25">
      <c r="B68" s="29" t="s">
        <v>65</v>
      </c>
      <c r="C68" s="26"/>
      <c r="D68" s="26"/>
      <c r="E68" s="26"/>
      <c r="F68" s="26"/>
      <c r="G68" s="26"/>
      <c r="H68" s="26"/>
      <c r="I68" s="26"/>
      <c r="J68" s="26"/>
      <c r="K68" s="26"/>
      <c r="M68" s="26"/>
    </row>
    <row r="69" spans="2:13" ht="15.75" x14ac:dyDescent="0.25">
      <c r="L69" s="28"/>
    </row>
    <row r="70" spans="2:13" ht="15.75" x14ac:dyDescent="0.25">
      <c r="L70" s="27" t="s">
        <v>62</v>
      </c>
    </row>
    <row r="71" spans="2:13" x14ac:dyDescent="0.2">
      <c r="L71" s="14" t="s">
        <v>72</v>
      </c>
    </row>
  </sheetData>
  <mergeCells count="8">
    <mergeCell ref="M12:M13"/>
    <mergeCell ref="A6:B6"/>
    <mergeCell ref="A7:B7"/>
    <mergeCell ref="A8:B8"/>
    <mergeCell ref="A10:K10"/>
    <mergeCell ref="A12:A13"/>
    <mergeCell ref="B12:B13"/>
    <mergeCell ref="K12:K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כרי דשא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ורשבסקי</dc:creator>
  <cp:lastModifiedBy>אילנה ורשבסקי</cp:lastModifiedBy>
  <cp:lastPrinted>2020-08-02T08:38:31Z</cp:lastPrinted>
  <dcterms:created xsi:type="dcterms:W3CDTF">2016-07-31T09:11:37Z</dcterms:created>
  <dcterms:modified xsi:type="dcterms:W3CDTF">2020-11-19T09:32:33Z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