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n\Desktop\הערכת חניכי מבל\"/>
    </mc:Choice>
  </mc:AlternateContent>
  <bookViews>
    <workbookView xWindow="0" yWindow="0" windowWidth="23040" windowHeight="9420"/>
  </bookViews>
  <sheets>
    <sheet name="גיליון הערכה פרטני" sheetId="4" r:id="rId1"/>
    <sheet name="מידע" sheetId="1" r:id="rId2"/>
  </sheets>
  <definedNames>
    <definedName name="_xlnm.Print_Area" localSheetId="0">'גיליון הערכה פרטני'!$C$4:$AN$46</definedName>
    <definedName name="_xlnm.Print_Area" localSheetId="1">מידע!$B$2:$H$50</definedName>
  </definedNames>
  <calcPr calcId="152511"/>
</workbook>
</file>

<file path=xl/calcChain.xml><?xml version="1.0" encoding="utf-8"?>
<calcChain xmlns="http://schemas.openxmlformats.org/spreadsheetml/2006/main">
  <c r="B29" i="1" l="1"/>
  <c r="B28" i="1"/>
  <c r="H12" i="1"/>
  <c r="H11" i="1" s="1"/>
  <c r="AG48" i="4"/>
  <c r="G29" i="1" s="1"/>
  <c r="AF48" i="4"/>
  <c r="F29" i="1" s="1"/>
  <c r="AE48" i="4"/>
  <c r="E29" i="1" s="1"/>
  <c r="AD48" i="4"/>
  <c r="D29" i="1" s="1"/>
  <c r="AB48" i="4"/>
  <c r="G28" i="1" s="1"/>
  <c r="AA48" i="4"/>
  <c r="F28" i="1" s="1"/>
  <c r="Z48" i="4"/>
  <c r="E28" i="1" s="1"/>
  <c r="Y48" i="4"/>
  <c r="D28" i="1" s="1"/>
  <c r="AH46" i="4"/>
  <c r="AC46" i="4"/>
  <c r="AH45" i="4"/>
  <c r="AC45" i="4"/>
  <c r="AH44" i="4"/>
  <c r="AC44" i="4"/>
  <c r="AH43" i="4"/>
  <c r="AC43" i="4"/>
  <c r="AH42" i="4"/>
  <c r="AC42" i="4"/>
  <c r="AH41" i="4"/>
  <c r="AC41" i="4"/>
  <c r="AH40" i="4"/>
  <c r="AC40" i="4"/>
  <c r="AH39" i="4"/>
  <c r="AC39" i="4"/>
  <c r="AH38" i="4"/>
  <c r="AC38" i="4"/>
  <c r="AH37" i="4"/>
  <c r="AC37" i="4"/>
  <c r="AH36" i="4"/>
  <c r="AC36" i="4"/>
  <c r="AH35" i="4"/>
  <c r="AC35" i="4"/>
  <c r="AH34" i="4"/>
  <c r="AC34" i="4"/>
  <c r="AH33" i="4"/>
  <c r="AC33" i="4"/>
  <c r="AH32" i="4"/>
  <c r="AC32" i="4"/>
  <c r="AH31" i="4"/>
  <c r="AC31" i="4"/>
  <c r="AH30" i="4"/>
  <c r="AC30" i="4"/>
  <c r="AH29" i="4"/>
  <c r="AC29" i="4"/>
  <c r="AH28" i="4"/>
  <c r="AC28" i="4"/>
  <c r="AH27" i="4"/>
  <c r="AC27" i="4"/>
  <c r="AH26" i="4"/>
  <c r="AC26" i="4"/>
  <c r="AH25" i="4"/>
  <c r="AC25" i="4"/>
  <c r="AH24" i="4"/>
  <c r="AC24" i="4"/>
  <c r="AH23" i="4"/>
  <c r="AC23" i="4"/>
  <c r="AH22" i="4"/>
  <c r="AC22" i="4"/>
  <c r="AH21" i="4"/>
  <c r="AC21" i="4"/>
  <c r="AH20" i="4"/>
  <c r="AC20" i="4"/>
  <c r="AH19" i="4"/>
  <c r="AC19" i="4"/>
  <c r="AH18" i="4"/>
  <c r="AC18" i="4"/>
  <c r="AH17" i="4"/>
  <c r="AC17" i="4"/>
  <c r="AH16" i="4"/>
  <c r="AC16" i="4"/>
  <c r="AH15" i="4"/>
  <c r="AC15" i="4"/>
  <c r="AH14" i="4"/>
  <c r="AC14" i="4"/>
  <c r="AH13" i="4"/>
  <c r="AC13" i="4"/>
  <c r="AH12" i="4"/>
  <c r="AC12" i="4"/>
  <c r="AH11" i="4"/>
  <c r="AC11" i="4"/>
  <c r="AH10" i="4"/>
  <c r="AC10" i="4"/>
  <c r="AH9" i="4"/>
  <c r="AC9" i="4"/>
  <c r="AH8" i="4"/>
  <c r="AC8" i="4"/>
  <c r="AH7" i="4"/>
  <c r="AC7" i="4"/>
  <c r="AH6" i="4"/>
  <c r="AH48" i="4"/>
  <c r="AC6" i="4"/>
  <c r="AC48" i="4" s="1"/>
  <c r="X29" i="4"/>
  <c r="S29" i="4"/>
  <c r="N29" i="4"/>
  <c r="I29" i="4"/>
  <c r="X28" i="4"/>
  <c r="S28" i="4"/>
  <c r="N28" i="4"/>
  <c r="I28" i="4"/>
  <c r="X19" i="4"/>
  <c r="S19" i="4"/>
  <c r="N19" i="4"/>
  <c r="I19" i="4"/>
  <c r="X18" i="4"/>
  <c r="S18" i="4"/>
  <c r="N18" i="4"/>
  <c r="I18" i="4"/>
  <c r="X11" i="4"/>
  <c r="S11" i="4"/>
  <c r="N11" i="4"/>
  <c r="I11" i="4"/>
  <c r="B27" i="1"/>
  <c r="B26" i="1"/>
  <c r="B25" i="1"/>
  <c r="B24" i="1"/>
  <c r="E52" i="1"/>
  <c r="E51" i="1"/>
  <c r="E16" i="1"/>
  <c r="X36" i="4"/>
  <c r="S36" i="4"/>
  <c r="N36" i="4"/>
  <c r="I36" i="4"/>
  <c r="X26" i="4"/>
  <c r="S26" i="4"/>
  <c r="N26" i="4"/>
  <c r="I26" i="4"/>
  <c r="X16" i="4"/>
  <c r="S16" i="4"/>
  <c r="N16" i="4"/>
  <c r="I16" i="4"/>
  <c r="W48" i="4"/>
  <c r="G27" i="1" s="1"/>
  <c r="V48" i="4"/>
  <c r="F27" i="1" s="1"/>
  <c r="U48" i="4"/>
  <c r="E27" i="1" s="1"/>
  <c r="T48" i="4"/>
  <c r="D27" i="1" s="1"/>
  <c r="R48" i="4"/>
  <c r="G26" i="1" s="1"/>
  <c r="Q48" i="4"/>
  <c r="F26" i="1" s="1"/>
  <c r="P48" i="4"/>
  <c r="E26" i="1" s="1"/>
  <c r="O48" i="4"/>
  <c r="D26" i="1" s="1"/>
  <c r="M48" i="4"/>
  <c r="G25" i="1" s="1"/>
  <c r="L48" i="4"/>
  <c r="F25" i="1" s="1"/>
  <c r="K48" i="4"/>
  <c r="E25" i="1" s="1"/>
  <c r="J48" i="4"/>
  <c r="D25" i="1" s="1"/>
  <c r="H48" i="4"/>
  <c r="G24" i="1" s="1"/>
  <c r="G48" i="4"/>
  <c r="F24" i="1" s="1"/>
  <c r="F48" i="4"/>
  <c r="E24" i="1" s="1"/>
  <c r="E48" i="4"/>
  <c r="D24" i="1" s="1"/>
  <c r="X46" i="4"/>
  <c r="X45" i="4"/>
  <c r="X44" i="4"/>
  <c r="X43" i="4"/>
  <c r="X42" i="4"/>
  <c r="X41" i="4"/>
  <c r="X40" i="4"/>
  <c r="X39" i="4"/>
  <c r="X38" i="4"/>
  <c r="X37" i="4"/>
  <c r="X35" i="4"/>
  <c r="X34" i="4"/>
  <c r="X33" i="4"/>
  <c r="X32" i="4"/>
  <c r="X31" i="4"/>
  <c r="X30" i="4"/>
  <c r="X27" i="4"/>
  <c r="X25" i="4"/>
  <c r="X24" i="4"/>
  <c r="X23" i="4"/>
  <c r="X22" i="4"/>
  <c r="X21" i="4"/>
  <c r="X20" i="4"/>
  <c r="X17" i="4"/>
  <c r="X15" i="4"/>
  <c r="X14" i="4"/>
  <c r="X13" i="4"/>
  <c r="X12" i="4"/>
  <c r="X10" i="4"/>
  <c r="X9" i="4"/>
  <c r="X8" i="4"/>
  <c r="X7" i="4"/>
  <c r="X6" i="4"/>
  <c r="X48" i="4"/>
  <c r="S46" i="4"/>
  <c r="S45" i="4"/>
  <c r="S44" i="4"/>
  <c r="S43" i="4"/>
  <c r="S42" i="4"/>
  <c r="S41" i="4"/>
  <c r="S40" i="4"/>
  <c r="S39" i="4"/>
  <c r="S38" i="4"/>
  <c r="S37" i="4"/>
  <c r="S35" i="4"/>
  <c r="S34" i="4"/>
  <c r="S33" i="4"/>
  <c r="S32" i="4"/>
  <c r="S31" i="4"/>
  <c r="S30" i="4"/>
  <c r="S27" i="4"/>
  <c r="S25" i="4"/>
  <c r="S24" i="4"/>
  <c r="S23" i="4"/>
  <c r="S22" i="4"/>
  <c r="S21" i="4"/>
  <c r="S20" i="4"/>
  <c r="S17" i="4"/>
  <c r="S15" i="4"/>
  <c r="S14" i="4"/>
  <c r="S13" i="4"/>
  <c r="S12" i="4"/>
  <c r="S10" i="4"/>
  <c r="S9" i="4"/>
  <c r="S8" i="4"/>
  <c r="S7" i="4"/>
  <c r="S6" i="4"/>
  <c r="S48" i="4" s="1"/>
  <c r="N46" i="4"/>
  <c r="N45" i="4"/>
  <c r="N44" i="4"/>
  <c r="N43" i="4"/>
  <c r="N42" i="4"/>
  <c r="N41" i="4"/>
  <c r="N40" i="4"/>
  <c r="N39" i="4"/>
  <c r="N38" i="4"/>
  <c r="N37" i="4"/>
  <c r="N35" i="4"/>
  <c r="N34" i="4"/>
  <c r="N33" i="4"/>
  <c r="N32" i="4"/>
  <c r="N31" i="4"/>
  <c r="N30" i="4"/>
  <c r="N27" i="4"/>
  <c r="N25" i="4"/>
  <c r="N24" i="4"/>
  <c r="N23" i="4"/>
  <c r="N22" i="4"/>
  <c r="N21" i="4"/>
  <c r="N20" i="4"/>
  <c r="N17" i="4"/>
  <c r="N15" i="4"/>
  <c r="N14" i="4"/>
  <c r="N13" i="4"/>
  <c r="N12" i="4"/>
  <c r="N10" i="4"/>
  <c r="N9" i="4"/>
  <c r="N8" i="4"/>
  <c r="N7" i="4"/>
  <c r="N6" i="4"/>
  <c r="N48" i="4"/>
  <c r="I46" i="4"/>
  <c r="I45" i="4"/>
  <c r="I44" i="4"/>
  <c r="I43" i="4"/>
  <c r="I42" i="4"/>
  <c r="I41" i="4"/>
  <c r="I40" i="4"/>
  <c r="I39" i="4"/>
  <c r="I38" i="4"/>
  <c r="I37" i="4"/>
  <c r="I35" i="4"/>
  <c r="I34" i="4"/>
  <c r="I33" i="4"/>
  <c r="I32" i="4"/>
  <c r="I31" i="4"/>
  <c r="I30" i="4"/>
  <c r="I27" i="4"/>
  <c r="I25" i="4"/>
  <c r="I24" i="4"/>
  <c r="I23" i="4"/>
  <c r="I22" i="4"/>
  <c r="I21" i="4"/>
  <c r="I20" i="4"/>
  <c r="I17" i="4"/>
  <c r="I15" i="4"/>
  <c r="I14" i="4"/>
  <c r="I13" i="4"/>
  <c r="I12" i="4"/>
  <c r="I10" i="4"/>
  <c r="I9" i="4"/>
  <c r="I8" i="4"/>
  <c r="I7" i="4"/>
  <c r="I6" i="4"/>
  <c r="I48" i="4" s="1"/>
  <c r="AK46" i="4" l="1"/>
  <c r="AK45" i="4"/>
  <c r="AJ44" i="4"/>
  <c r="AN44" i="4" s="1"/>
  <c r="AJ43" i="4"/>
  <c r="AN43" i="4" s="1"/>
  <c r="AJ42" i="4"/>
  <c r="AN42" i="4" s="1"/>
  <c r="AJ41" i="4"/>
  <c r="AN41" i="4" s="1"/>
  <c r="AJ40" i="4"/>
  <c r="AN40" i="4" s="1"/>
  <c r="AJ39" i="4"/>
  <c r="AN39" i="4" s="1"/>
  <c r="AJ38" i="4"/>
  <c r="AN38" i="4" s="1"/>
  <c r="AJ37" i="4"/>
  <c r="AN37" i="4" s="1"/>
  <c r="AJ36" i="4"/>
  <c r="AN36" i="4" s="1"/>
  <c r="AJ35" i="4"/>
  <c r="AN35" i="4" s="1"/>
  <c r="AJ34" i="4"/>
  <c r="AN34" i="4" s="1"/>
  <c r="AJ33" i="4"/>
  <c r="AN33" i="4" s="1"/>
  <c r="AJ32" i="4"/>
  <c r="AN32" i="4" s="1"/>
  <c r="AJ31" i="4"/>
  <c r="AN31" i="4" s="1"/>
  <c r="AJ30" i="4"/>
  <c r="AN30" i="4" s="1"/>
  <c r="AJ29" i="4"/>
  <c r="AN29" i="4" s="1"/>
  <c r="AJ28" i="4"/>
  <c r="AN28" i="4" s="1"/>
  <c r="AJ27" i="4"/>
  <c r="AN27" i="4" s="1"/>
  <c r="AJ26" i="4"/>
  <c r="AN26" i="4" s="1"/>
  <c r="AK25" i="4"/>
  <c r="AJ24" i="4"/>
  <c r="AN24" i="4" s="1"/>
  <c r="AJ23" i="4"/>
  <c r="AN23" i="4" s="1"/>
  <c r="AJ22" i="4"/>
  <c r="AN22" i="4" s="1"/>
  <c r="AJ21" i="4"/>
  <c r="AN21" i="4" s="1"/>
  <c r="AJ20" i="4"/>
  <c r="AN20" i="4" s="1"/>
  <c r="AJ19" i="4"/>
  <c r="AN19" i="4" s="1"/>
  <c r="AJ18" i="4"/>
  <c r="AN18" i="4" s="1"/>
  <c r="AJ17" i="4"/>
  <c r="AN17" i="4" s="1"/>
  <c r="AJ16" i="4"/>
  <c r="AN16" i="4" s="1"/>
  <c r="AL15" i="4"/>
  <c r="AK14" i="4"/>
  <c r="AK13" i="4"/>
  <c r="AK12" i="4"/>
  <c r="AK11" i="4"/>
  <c r="AK10" i="4"/>
  <c r="AK9" i="4"/>
  <c r="AK8" i="4"/>
  <c r="AK7" i="4"/>
  <c r="AK6" i="4"/>
  <c r="AK48" i="4" s="1"/>
  <c r="E30" i="1" s="1"/>
  <c r="AM44" i="4"/>
  <c r="AJ46" i="4"/>
  <c r="AN46" i="4" s="1"/>
  <c r="AJ45" i="4"/>
  <c r="AN45" i="4" s="1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J25" i="4"/>
  <c r="AN25" i="4" s="1"/>
  <c r="AM24" i="4"/>
  <c r="AM23" i="4"/>
  <c r="AM22" i="4"/>
  <c r="AM21" i="4"/>
  <c r="AM20" i="4"/>
  <c r="AM19" i="4"/>
  <c r="AM18" i="4"/>
  <c r="AM17" i="4"/>
  <c r="AM16" i="4"/>
  <c r="AJ6" i="4"/>
  <c r="AK15" i="4"/>
  <c r="AJ14" i="4"/>
  <c r="AN14" i="4" s="1"/>
  <c r="AJ13" i="4"/>
  <c r="AN13" i="4" s="1"/>
  <c r="AJ12" i="4"/>
  <c r="AN12" i="4" s="1"/>
  <c r="AJ11" i="4"/>
  <c r="AN11" i="4" s="1"/>
  <c r="AJ10" i="4"/>
  <c r="AN10" i="4" s="1"/>
  <c r="AJ9" i="4"/>
  <c r="AN9" i="4" s="1"/>
  <c r="AJ8" i="4"/>
  <c r="AN8" i="4" s="1"/>
  <c r="AJ7" i="4"/>
  <c r="AN7" i="4" s="1"/>
  <c r="AL25" i="4"/>
  <c r="AK17" i="4"/>
  <c r="AM46" i="4"/>
  <c r="AM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M25" i="4"/>
  <c r="AL24" i="4"/>
  <c r="AL23" i="4"/>
  <c r="AL22" i="4"/>
  <c r="AL21" i="4"/>
  <c r="AL20" i="4"/>
  <c r="AL19" i="4"/>
  <c r="AL18" i="4"/>
  <c r="AL17" i="4"/>
  <c r="AL16" i="4"/>
  <c r="AJ15" i="4"/>
  <c r="AN15" i="4" s="1"/>
  <c r="AM14" i="4"/>
  <c r="AM13" i="4"/>
  <c r="AM12" i="4"/>
  <c r="AM11" i="4"/>
  <c r="AM10" i="4"/>
  <c r="AM9" i="4"/>
  <c r="AM8" i="4"/>
  <c r="AM7" i="4"/>
  <c r="AM6" i="4"/>
  <c r="AM48" i="4" s="1"/>
  <c r="G30" i="1" s="1"/>
  <c r="H16" i="1"/>
  <c r="AL46" i="4"/>
  <c r="AL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4" i="4"/>
  <c r="AK23" i="4"/>
  <c r="AK22" i="4"/>
  <c r="AK21" i="4"/>
  <c r="AK20" i="4"/>
  <c r="AK19" i="4"/>
  <c r="AK18" i="4"/>
  <c r="AL9" i="4"/>
  <c r="AL13" i="4"/>
  <c r="AL6" i="4"/>
  <c r="AL48" i="4" s="1"/>
  <c r="F30" i="1" s="1"/>
  <c r="AL10" i="4"/>
  <c r="AL14" i="4"/>
  <c r="AL7" i="4"/>
  <c r="AL11" i="4"/>
  <c r="AM15" i="4"/>
  <c r="AL8" i="4"/>
  <c r="AL12" i="4"/>
  <c r="AK16" i="4"/>
  <c r="AJ48" i="4" l="1"/>
  <c r="D30" i="1" s="1"/>
  <c r="AN6" i="4"/>
  <c r="AN48" i="4" l="1"/>
  <c r="AN50" i="4"/>
</calcChain>
</file>

<file path=xl/sharedStrings.xml><?xml version="1.0" encoding="utf-8"?>
<sst xmlns="http://schemas.openxmlformats.org/spreadsheetml/2006/main" count="148" uniqueCount="71">
  <si>
    <t>הערכת מדריך</t>
  </si>
  <si>
    <t>שם החניך</t>
  </si>
  <si>
    <t>צוות</t>
  </si>
  <si>
    <t>יכולת ניתוח וחשיבה</t>
  </si>
  <si>
    <t>התנהלות בצוות לומד</t>
  </si>
  <si>
    <t>מיומנויות למידה</t>
  </si>
  <si>
    <t>מנהיגות והובלה</t>
  </si>
  <si>
    <t>נדב לוטן</t>
  </si>
  <si>
    <t>יהודה פוקס</t>
  </si>
  <si>
    <t>ממוצע</t>
  </si>
  <si>
    <t>סיכום</t>
  </si>
  <si>
    <t>משקל ציון מדריך אישי</t>
  </si>
  <si>
    <t>סה"כ</t>
  </si>
  <si>
    <t>מתודולוגיה לחישוב ציון</t>
  </si>
  <si>
    <t>סטטיסטיקה</t>
  </si>
  <si>
    <t>משקל ציון סופי</t>
  </si>
  <si>
    <t>משקל ציון הערכת מדריך</t>
  </si>
  <si>
    <t>ציון גבוה ביותר</t>
  </si>
  <si>
    <t>ציון נמוך ביותר</t>
  </si>
  <si>
    <t>ממוצע ציונים</t>
  </si>
  <si>
    <t>מדרג ציונים (מגבוה לנמוך)</t>
  </si>
  <si>
    <t>סולם המרה של ציון מסקלה של 1...5 לציון 80...100</t>
  </si>
  <si>
    <t>זאב</t>
  </si>
  <si>
    <t>משקל ציון יתר המדריכים (15% כל אחד)</t>
  </si>
  <si>
    <t>מד"ר</t>
  </si>
  <si>
    <t>COL Marty Destazio</t>
  </si>
  <si>
    <t xml:space="preserve"> ME6 Srewart NG </t>
  </si>
  <si>
    <t>אל"ם אשר מזרחי</t>
  </si>
  <si>
    <t>מר יעקוב קוינט</t>
  </si>
  <si>
    <t>נצ"ם בועז גולדברג</t>
  </si>
  <si>
    <t>אל"ם עופר וינטר</t>
  </si>
  <si>
    <t>סא"ל רוויטל ספורטה</t>
  </si>
  <si>
    <t>סא"ל צ'יקו קרוליצקי</t>
  </si>
  <si>
    <t>אל"ם גיא ברגר</t>
  </si>
  <si>
    <t>מר ג'וש קרסנה</t>
  </si>
  <si>
    <t>ג'וש קרסנה</t>
  </si>
  <si>
    <t>מר חיים וקסמן</t>
  </si>
  <si>
    <t>חיים וקסמן</t>
  </si>
  <si>
    <t>LtCol Vincent j. Ciuccoli</t>
  </si>
  <si>
    <t>CAPT Saket Kahanna</t>
  </si>
  <si>
    <t>מר ערן יוסף</t>
  </si>
  <si>
    <t>מר זיאד אסעד</t>
  </si>
  <si>
    <t>נצ"ם סיגל בר צבי</t>
  </si>
  <si>
    <t>אל"ם נתן ישראלי</t>
  </si>
  <si>
    <t>אל"ם אבי דהן</t>
  </si>
  <si>
    <t>אל"ם חיים מנור</t>
  </si>
  <si>
    <t>אל"ם צחי חפץ</t>
  </si>
  <si>
    <t>אל"ם אלי בר און</t>
  </si>
  <si>
    <t>אל"ם אילן לוי</t>
  </si>
  <si>
    <t>אילן לוי</t>
  </si>
  <si>
    <t>נצ"ם אבי ביטון</t>
  </si>
  <si>
    <t>גב' שלי רייס</t>
  </si>
  <si>
    <t>מר אבי בר</t>
  </si>
  <si>
    <t>מר יהושע זרקא</t>
  </si>
  <si>
    <t>סא"ל דודו זריאם</t>
  </si>
  <si>
    <t>אל"ם איציק בר</t>
  </si>
  <si>
    <t>אל"ם אילן אליהו</t>
  </si>
  <si>
    <t>סא"ל שוקי פרי</t>
  </si>
  <si>
    <t>מר עודד שמלא</t>
  </si>
  <si>
    <t>עודד שמלא</t>
  </si>
  <si>
    <t>טפסר אמיר לוי</t>
  </si>
  <si>
    <t>גנ"ם חזי מרקוביץ'</t>
  </si>
  <si>
    <t>מר רמי דבוש</t>
  </si>
  <si>
    <t>אל"ם אורן זיני</t>
  </si>
  <si>
    <t>אל"ם אילן סבג</t>
  </si>
  <si>
    <t>סא"ל ד"ר יפעת ארליך</t>
  </si>
  <si>
    <t>אל"ם דרור קשתי</t>
  </si>
  <si>
    <t>סא"ל זיו ברק</t>
  </si>
  <si>
    <t>אל"ם רן כוכב</t>
  </si>
  <si>
    <t>מר יוסי כהן</t>
  </si>
  <si>
    <t>מד"ר- אל"ם איציק כהן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</si>
</sst>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b/>
      <sz val="10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4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right" readingOrder="2"/>
    </xf>
    <xf numFmtId="0" fontId="3" fillId="0" borderId="0" xfId="0" applyFont="1" applyAlignment="1">
      <alignment textRotation="90"/>
    </xf>
    <xf numFmtId="0" fontId="0" fillId="0" borderId="0" xfId="0" applyAlignment="1">
      <alignment horizontal="center" readingOrder="2"/>
    </xf>
    <xf numFmtId="0" fontId="0" fillId="2" borderId="0" xfId="0" applyFill="1"/>
    <xf numFmtId="0" fontId="0" fillId="2" borderId="0" xfId="0" applyFill="1" applyAlignment="1">
      <alignment horizontal="center" readingOrder="2"/>
    </xf>
    <xf numFmtId="0" fontId="3" fillId="2" borderId="0" xfId="0" applyFont="1" applyFill="1" applyAlignment="1">
      <alignment textRotation="90"/>
    </xf>
    <xf numFmtId="1" fontId="4" fillId="3" borderId="1" xfId="0" applyNumberFormat="1" applyFont="1" applyFill="1" applyBorder="1" applyAlignment="1">
      <alignment horizontal="center"/>
    </xf>
    <xf numFmtId="0" fontId="0" fillId="0" borderId="0" xfId="0"/>
    <xf numFmtId="0" fontId="0" fillId="2" borderId="0" xfId="0" applyFill="1"/>
    <xf numFmtId="0" fontId="5" fillId="4" borderId="4" xfId="0" applyFont="1" applyFill="1" applyBorder="1" applyAlignment="1">
      <alignment horizontal="center" wrapText="1" readingOrder="2"/>
    </xf>
    <xf numFmtId="0" fontId="5" fillId="4" borderId="1" xfId="0" applyFont="1" applyFill="1" applyBorder="1" applyAlignment="1">
      <alignment horizontal="center" wrapText="1" readingOrder="2"/>
    </xf>
    <xf numFmtId="0" fontId="5" fillId="4" borderId="5" xfId="0" applyFont="1" applyFill="1" applyBorder="1" applyAlignment="1">
      <alignment horizontal="center" wrapText="1" readingOrder="2"/>
    </xf>
    <xf numFmtId="0" fontId="5" fillId="3" borderId="0" xfId="0" applyFont="1" applyFill="1" applyBorder="1" applyAlignment="1">
      <alignment horizontal="center" wrapText="1" readingOrder="2"/>
    </xf>
    <xf numFmtId="0" fontId="6" fillId="2" borderId="6" xfId="0" applyFont="1" applyFill="1" applyBorder="1" applyAlignment="1" applyProtection="1">
      <alignment horizontal="right" readingOrder="2"/>
      <protection locked="0"/>
    </xf>
    <xf numFmtId="1" fontId="6" fillId="2" borderId="7" xfId="0" applyNumberFormat="1" applyFont="1" applyFill="1" applyBorder="1" applyAlignment="1" applyProtection="1">
      <alignment horizontal="center"/>
      <protection locked="0"/>
    </xf>
    <xf numFmtId="1" fontId="4" fillId="3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right" readingOrder="2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readingOrder="2"/>
    </xf>
    <xf numFmtId="1" fontId="8" fillId="2" borderId="0" xfId="0" applyNumberFormat="1" applyFont="1" applyFill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0" xfId="0" applyFill="1" applyBorder="1"/>
    <xf numFmtId="0" fontId="5" fillId="3" borderId="8" xfId="0" applyFont="1" applyFill="1" applyBorder="1" applyAlignment="1">
      <alignment horizontal="center" wrapText="1" readingOrder="2"/>
    </xf>
    <xf numFmtId="0" fontId="0" fillId="2" borderId="4" xfId="0" applyFill="1" applyBorder="1"/>
    <xf numFmtId="0" fontId="0" fillId="2" borderId="1" xfId="0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8" fillId="2" borderId="0" xfId="0" applyFont="1" applyFill="1"/>
    <xf numFmtId="0" fontId="1" fillId="4" borderId="0" xfId="0" applyFont="1" applyFill="1" applyBorder="1" applyAlignment="1">
      <alignment horizontal="right" readingOrder="2"/>
    </xf>
    <xf numFmtId="1" fontId="1" fillId="4" borderId="0" xfId="0" applyNumberFormat="1" applyFont="1" applyFill="1" applyBorder="1"/>
    <xf numFmtId="0" fontId="0" fillId="0" borderId="0" xfId="0" applyBorder="1"/>
    <xf numFmtId="0" fontId="9" fillId="2" borderId="10" xfId="0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9" fillId="2" borderId="0" xfId="0" applyFont="1" applyFill="1" applyBorder="1"/>
    <xf numFmtId="0" fontId="9" fillId="2" borderId="1" xfId="0" applyFont="1" applyFill="1" applyBorder="1"/>
    <xf numFmtId="9" fontId="0" fillId="2" borderId="1" xfId="0" applyNumberFormat="1" applyFill="1" applyBorder="1"/>
    <xf numFmtId="0" fontId="3" fillId="2" borderId="10" xfId="0" applyFont="1" applyFill="1" applyBorder="1" applyAlignment="1">
      <alignment horizontal="right" readingOrder="2"/>
    </xf>
    <xf numFmtId="1" fontId="3" fillId="2" borderId="10" xfId="0" applyNumberFormat="1" applyFont="1" applyFill="1" applyBorder="1"/>
    <xf numFmtId="9" fontId="0" fillId="2" borderId="10" xfId="0" applyNumberFormat="1" applyFill="1" applyBorder="1"/>
    <xf numFmtId="1" fontId="0" fillId="2" borderId="0" xfId="0" applyNumberFormat="1" applyFill="1"/>
    <xf numFmtId="0" fontId="0" fillId="2" borderId="1" xfId="0" applyFont="1" applyFill="1" applyBorder="1"/>
    <xf numFmtId="1" fontId="0" fillId="2" borderId="1" xfId="0" applyNumberFormat="1" applyFont="1" applyFill="1" applyBorder="1"/>
    <xf numFmtId="0" fontId="2" fillId="2" borderId="0" xfId="0" applyFont="1" applyFill="1" applyBorder="1"/>
    <xf numFmtId="9" fontId="0" fillId="2" borderId="0" xfId="0" applyNumberFormat="1" applyFill="1" applyBorder="1"/>
    <xf numFmtId="0" fontId="3" fillId="2" borderId="0" xfId="0" applyFont="1" applyFill="1" applyBorder="1" applyAlignment="1">
      <alignment horizontal="right" readingOrder="2"/>
    </xf>
    <xf numFmtId="1" fontId="3" fillId="2" borderId="0" xfId="0" applyNumberFormat="1" applyFont="1" applyFill="1" applyBorder="1"/>
    <xf numFmtId="0" fontId="0" fillId="2" borderId="0" xfId="0" applyFill="1" applyBorder="1" applyAlignment="1">
      <alignment horizontal="right" readingOrder="2"/>
    </xf>
    <xf numFmtId="0" fontId="0" fillId="2" borderId="0" xfId="0" applyFont="1" applyFill="1" applyBorder="1"/>
    <xf numFmtId="1" fontId="0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164" fontId="0" fillId="2" borderId="0" xfId="0" applyNumberFormat="1" applyFont="1" applyFill="1" applyBorder="1"/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2" borderId="1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center" wrapText="1" readingOrder="2"/>
    </xf>
    <xf numFmtId="0" fontId="5" fillId="5" borderId="0" xfId="0" applyFont="1" applyFill="1" applyBorder="1" applyAlignment="1">
      <alignment horizontal="center" wrapText="1" readingOrder="2"/>
    </xf>
    <xf numFmtId="0" fontId="5" fillId="5" borderId="8" xfId="0" applyFont="1" applyFill="1" applyBorder="1" applyAlignment="1">
      <alignment horizontal="center" wrapText="1" readingOrder="2"/>
    </xf>
    <xf numFmtId="0" fontId="5" fillId="6" borderId="0" xfId="0" applyFont="1" applyFill="1" applyBorder="1" applyAlignment="1">
      <alignment horizontal="center" wrapText="1" readingOrder="2"/>
    </xf>
    <xf numFmtId="1" fontId="4" fillId="6" borderId="0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1" fontId="4" fillId="6" borderId="3" xfId="0" applyNumberFormat="1" applyFont="1" applyFill="1" applyBorder="1" applyAlignment="1">
      <alignment horizontal="center"/>
    </xf>
    <xf numFmtId="164" fontId="7" fillId="7" borderId="9" xfId="0" applyNumberFormat="1" applyFont="1" applyFill="1" applyBorder="1" applyAlignment="1" applyProtection="1">
      <alignment horizontal="center"/>
      <protection locked="0"/>
    </xf>
    <xf numFmtId="164" fontId="7" fillId="7" borderId="10" xfId="0" applyNumberFormat="1" applyFont="1" applyFill="1" applyBorder="1" applyAlignment="1" applyProtection="1">
      <alignment horizontal="center"/>
      <protection locked="0"/>
    </xf>
    <xf numFmtId="164" fontId="7" fillId="7" borderId="11" xfId="0" applyNumberFormat="1" applyFont="1" applyFill="1" applyBorder="1" applyAlignment="1" applyProtection="1">
      <alignment horizontal="center"/>
      <protection locked="0"/>
    </xf>
    <xf numFmtId="164" fontId="7" fillId="7" borderId="7" xfId="0" applyNumberFormat="1" applyFont="1" applyFill="1" applyBorder="1" applyAlignment="1" applyProtection="1">
      <alignment horizontal="center"/>
      <protection locked="0"/>
    </xf>
    <xf numFmtId="164" fontId="7" fillId="7" borderId="0" xfId="0" applyNumberFormat="1" applyFont="1" applyFill="1" applyBorder="1" applyAlignment="1" applyProtection="1">
      <alignment horizontal="center"/>
      <protection locked="0"/>
    </xf>
    <xf numFmtId="164" fontId="7" fillId="7" borderId="8" xfId="0" applyNumberFormat="1" applyFont="1" applyFill="1" applyBorder="1" applyAlignment="1" applyProtection="1">
      <alignment horizontal="center"/>
      <protection locked="0"/>
    </xf>
    <xf numFmtId="164" fontId="7" fillId="7" borderId="4" xfId="0" applyNumberFormat="1" applyFont="1" applyFill="1" applyBorder="1" applyAlignment="1" applyProtection="1">
      <alignment horizontal="center"/>
      <protection locked="0"/>
    </xf>
    <xf numFmtId="164" fontId="7" fillId="7" borderId="1" xfId="0" applyNumberFormat="1" applyFont="1" applyFill="1" applyBorder="1" applyAlignment="1" applyProtection="1">
      <alignment horizontal="center"/>
      <protection locked="0"/>
    </xf>
    <xf numFmtId="164" fontId="7" fillId="7" borderId="5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9" fontId="0" fillId="2" borderId="0" xfId="0" applyNumberFormat="1" applyFill="1" applyBorder="1" applyAlignment="1">
      <alignment vertical="top"/>
    </xf>
    <xf numFmtId="0" fontId="3" fillId="2" borderId="0" xfId="0" applyFont="1" applyFill="1" applyBorder="1" applyAlignment="1">
      <alignment horizontal="right" vertical="top" readingOrder="2"/>
    </xf>
    <xf numFmtId="1" fontId="3" fillId="2" borderId="0" xfId="0" applyNumberFormat="1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 wrapText="1"/>
    </xf>
    <xf numFmtId="9" fontId="0" fillId="2" borderId="10" xfId="0" applyNumberFormat="1" applyFill="1" applyBorder="1" applyAlignment="1">
      <alignment vertical="top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14" xfId="0" applyFill="1" applyBorder="1"/>
    <xf numFmtId="0" fontId="6" fillId="2" borderId="15" xfId="0" applyFont="1" applyFill="1" applyBorder="1" applyAlignment="1" applyProtection="1">
      <alignment horizontal="right" readingOrder="2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1" fontId="4" fillId="3" borderId="14" xfId="0" applyNumberFormat="1" applyFont="1" applyFill="1" applyBorder="1" applyAlignment="1">
      <alignment horizontal="center"/>
    </xf>
    <xf numFmtId="164" fontId="7" fillId="7" borderId="13" xfId="0" applyNumberFormat="1" applyFont="1" applyFill="1" applyBorder="1" applyAlignment="1" applyProtection="1">
      <alignment horizontal="center"/>
      <protection locked="0"/>
    </xf>
    <xf numFmtId="164" fontId="7" fillId="7" borderId="14" xfId="0" applyNumberFormat="1" applyFont="1" applyFill="1" applyBorder="1" applyAlignment="1" applyProtection="1">
      <alignment horizontal="center"/>
      <protection locked="0"/>
    </xf>
    <xf numFmtId="164" fontId="7" fillId="7" borderId="17" xfId="0" applyNumberFormat="1" applyFont="1" applyFill="1" applyBorder="1" applyAlignment="1" applyProtection="1">
      <alignment horizontal="center"/>
      <protection locked="0"/>
    </xf>
    <xf numFmtId="1" fontId="4" fillId="6" borderId="14" xfId="0" applyNumberFormat="1" applyFont="1" applyFill="1" applyBorder="1" applyAlignment="1">
      <alignment horizontal="center"/>
    </xf>
    <xf numFmtId="0" fontId="0" fillId="0" borderId="14" xfId="0" applyBorder="1"/>
    <xf numFmtId="0" fontId="11" fillId="4" borderId="2" xfId="0" applyFont="1" applyFill="1" applyBorder="1" applyAlignment="1">
      <alignment horizontal="center" vertical="center" wrapText="1" readingOrder="2"/>
    </xf>
    <xf numFmtId="0" fontId="11" fillId="4" borderId="3" xfId="0" applyFont="1" applyFill="1" applyBorder="1" applyAlignment="1">
      <alignment horizontal="center" vertical="center" wrapText="1" readingOrder="2"/>
    </xf>
    <xf numFmtId="0" fontId="11" fillId="4" borderId="9" xfId="0" applyFont="1" applyFill="1" applyBorder="1" applyAlignment="1">
      <alignment horizontal="center" vertical="center" wrapText="1" readingOrder="2"/>
    </xf>
    <xf numFmtId="0" fontId="11" fillId="4" borderId="10" xfId="0" applyFont="1" applyFill="1" applyBorder="1" applyAlignment="1">
      <alignment horizontal="center" vertical="center" wrapText="1" readingOrder="2"/>
    </xf>
    <xf numFmtId="0" fontId="11" fillId="4" borderId="11" xfId="0" applyFont="1" applyFill="1" applyBorder="1" applyAlignment="1">
      <alignment horizontal="center" vertical="center" wrapText="1" readingOrder="2"/>
    </xf>
    <xf numFmtId="0" fontId="11" fillId="5" borderId="9" xfId="0" applyFont="1" applyFill="1" applyBorder="1" applyAlignment="1">
      <alignment horizontal="center" vertical="center" wrapText="1" readingOrder="2"/>
    </xf>
    <xf numFmtId="0" fontId="11" fillId="5" borderId="10" xfId="0" applyFont="1" applyFill="1" applyBorder="1" applyAlignment="1">
      <alignment horizontal="center" vertical="center" wrapText="1" readingOrder="2"/>
    </xf>
    <xf numFmtId="0" fontId="11" fillId="5" borderId="1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rightToLeft="1" tabSelected="1" topLeftCell="C4" zoomScale="70" zoomScaleNormal="70" workbookViewId="0">
      <pane xSplit="2" ySplit="2" topLeftCell="E6" activePane="bottomRight" state="frozen"/>
      <selection activeCell="C4" sqref="C4"/>
      <selection pane="topRight" activeCell="E4" sqref="E4"/>
      <selection pane="bottomLeft" activeCell="C6" sqref="C6"/>
      <selection pane="bottomRight" activeCell="E6" sqref="E6"/>
    </sheetView>
  </sheetViews>
  <sheetFormatPr defaultRowHeight="13.8" x14ac:dyDescent="0.25"/>
  <cols>
    <col min="1" max="2" width="9.09765625" style="4" customWidth="1"/>
    <col min="3" max="3" width="21" customWidth="1"/>
    <col min="4" max="4" width="12.69921875" style="3" customWidth="1"/>
    <col min="6" max="9" width="9.09765625" style="4" customWidth="1"/>
    <col min="11" max="16" width="9.09765625" style="4" customWidth="1"/>
    <col min="25" max="25" width="9.09765625" style="8" hidden="1" customWidth="1"/>
    <col min="26" max="29" width="9.09765625" style="9" hidden="1" customWidth="1"/>
    <col min="30" max="31" width="9.09765625" style="9" customWidth="1"/>
    <col min="32" max="34" width="9.09765625" style="8" customWidth="1"/>
    <col min="35" max="35" width="1.3984375" customWidth="1"/>
  </cols>
  <sheetData>
    <row r="1" spans="1:40" x14ac:dyDescent="0.25">
      <c r="C1" s="4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F1" s="9"/>
      <c r="AG1" s="9"/>
      <c r="AH1" s="9"/>
      <c r="AI1" s="9"/>
      <c r="AJ1" s="9"/>
      <c r="AK1" s="9"/>
      <c r="AL1" s="9"/>
      <c r="AM1" s="9"/>
      <c r="AN1" s="9"/>
    </row>
    <row r="2" spans="1:40" s="2" customFormat="1" x14ac:dyDescent="0.25">
      <c r="A2" s="6"/>
      <c r="B2" s="6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s="2" customFormat="1" x14ac:dyDescent="0.25">
      <c r="A3" s="6"/>
      <c r="B3" s="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26.25" customHeight="1" x14ac:dyDescent="0.25">
      <c r="A4" s="26"/>
      <c r="B4" s="27"/>
      <c r="C4" s="107" t="s">
        <v>1</v>
      </c>
      <c r="D4" s="107" t="s">
        <v>2</v>
      </c>
      <c r="E4" s="109" t="s">
        <v>34</v>
      </c>
      <c r="F4" s="110"/>
      <c r="G4" s="110"/>
      <c r="H4" s="110"/>
      <c r="I4" s="111"/>
      <c r="J4" s="109" t="s">
        <v>36</v>
      </c>
      <c r="K4" s="110"/>
      <c r="L4" s="110"/>
      <c r="M4" s="110"/>
      <c r="N4" s="111"/>
      <c r="O4" s="109" t="s">
        <v>48</v>
      </c>
      <c r="P4" s="110"/>
      <c r="Q4" s="110"/>
      <c r="R4" s="110"/>
      <c r="S4" s="111"/>
      <c r="T4" s="109" t="s">
        <v>58</v>
      </c>
      <c r="U4" s="110"/>
      <c r="V4" s="110"/>
      <c r="W4" s="110"/>
      <c r="X4" s="111"/>
      <c r="Y4" s="109" t="s">
        <v>22</v>
      </c>
      <c r="Z4" s="110"/>
      <c r="AA4" s="110"/>
      <c r="AB4" s="110"/>
      <c r="AC4" s="111"/>
      <c r="AD4" s="109" t="s">
        <v>70</v>
      </c>
      <c r="AE4" s="110"/>
      <c r="AF4" s="110"/>
      <c r="AG4" s="110"/>
      <c r="AH4" s="111"/>
      <c r="AI4" s="9"/>
      <c r="AJ4" s="112" t="s">
        <v>10</v>
      </c>
      <c r="AK4" s="113"/>
      <c r="AL4" s="113"/>
      <c r="AM4" s="113"/>
      <c r="AN4" s="114"/>
    </row>
    <row r="5" spans="1:40" ht="26.4" x14ac:dyDescent="0.25">
      <c r="A5" s="28"/>
      <c r="B5" s="29"/>
      <c r="C5" s="108"/>
      <c r="D5" s="108"/>
      <c r="E5" s="10" t="s">
        <v>3</v>
      </c>
      <c r="F5" s="11" t="s">
        <v>4</v>
      </c>
      <c r="G5" s="11" t="s">
        <v>5</v>
      </c>
      <c r="H5" s="12" t="s">
        <v>6</v>
      </c>
      <c r="I5" s="13" t="s">
        <v>0</v>
      </c>
      <c r="J5" s="10" t="s">
        <v>3</v>
      </c>
      <c r="K5" s="11" t="s">
        <v>4</v>
      </c>
      <c r="L5" s="11" t="s">
        <v>5</v>
      </c>
      <c r="M5" s="12" t="s">
        <v>6</v>
      </c>
      <c r="N5" s="13" t="s">
        <v>0</v>
      </c>
      <c r="O5" s="10" t="s">
        <v>3</v>
      </c>
      <c r="P5" s="11" t="s">
        <v>4</v>
      </c>
      <c r="Q5" s="11" t="s">
        <v>5</v>
      </c>
      <c r="R5" s="12" t="s">
        <v>6</v>
      </c>
      <c r="S5" s="13" t="s">
        <v>0</v>
      </c>
      <c r="T5" s="10" t="s">
        <v>3</v>
      </c>
      <c r="U5" s="11" t="s">
        <v>4</v>
      </c>
      <c r="V5" s="11" t="s">
        <v>5</v>
      </c>
      <c r="W5" s="12" t="s">
        <v>6</v>
      </c>
      <c r="X5" s="30" t="s">
        <v>0</v>
      </c>
      <c r="Y5" s="10" t="s">
        <v>3</v>
      </c>
      <c r="Z5" s="11" t="s">
        <v>4</v>
      </c>
      <c r="AA5" s="11" t="s">
        <v>5</v>
      </c>
      <c r="AB5" s="12" t="s">
        <v>6</v>
      </c>
      <c r="AC5" s="13" t="s">
        <v>0</v>
      </c>
      <c r="AD5" s="10" t="s">
        <v>3</v>
      </c>
      <c r="AE5" s="11" t="s">
        <v>4</v>
      </c>
      <c r="AF5" s="11" t="s">
        <v>5</v>
      </c>
      <c r="AG5" s="12" t="s">
        <v>6</v>
      </c>
      <c r="AH5" s="13" t="s">
        <v>0</v>
      </c>
      <c r="AI5" s="9"/>
      <c r="AJ5" s="69" t="s">
        <v>3</v>
      </c>
      <c r="AK5" s="70" t="s">
        <v>4</v>
      </c>
      <c r="AL5" s="70" t="s">
        <v>5</v>
      </c>
      <c r="AM5" s="71" t="s">
        <v>6</v>
      </c>
      <c r="AN5" s="72" t="s">
        <v>0</v>
      </c>
    </row>
    <row r="6" spans="1:40" ht="25.5" customHeight="1" x14ac:dyDescent="0.3">
      <c r="A6" s="28"/>
      <c r="B6" s="29"/>
      <c r="C6" s="14" t="s">
        <v>25</v>
      </c>
      <c r="D6" s="15" t="s">
        <v>35</v>
      </c>
      <c r="E6" s="94"/>
      <c r="F6" s="94"/>
      <c r="G6" s="94"/>
      <c r="H6" s="94"/>
      <c r="I6" s="16" t="e">
        <f>75+5*AVERAGE(E6:H6)</f>
        <v>#DIV/0!</v>
      </c>
      <c r="J6" s="94"/>
      <c r="K6" s="94"/>
      <c r="L6" s="94"/>
      <c r="M6" s="94"/>
      <c r="N6" s="16" t="e">
        <f>75+5*AVERAGE(J6:M6)</f>
        <v>#DIV/0!</v>
      </c>
      <c r="O6" s="94"/>
      <c r="P6" s="94"/>
      <c r="Q6" s="94"/>
      <c r="R6" s="94"/>
      <c r="S6" s="16" t="e">
        <f>75+5*AVERAGE(O6:R6)</f>
        <v>#DIV/0!</v>
      </c>
      <c r="T6" s="94"/>
      <c r="U6" s="94"/>
      <c r="V6" s="94"/>
      <c r="W6" s="94"/>
      <c r="X6" s="16" t="e">
        <f>75+5*AVERAGE(T6:W6)</f>
        <v>#DIV/0!</v>
      </c>
      <c r="Y6" s="94"/>
      <c r="Z6" s="94"/>
      <c r="AA6" s="94"/>
      <c r="AB6" s="94"/>
      <c r="AC6" s="16" t="e">
        <f t="shared" ref="AC6:AC46" si="0">75+5*AVERAGE(Y6:AB6)</f>
        <v>#DIV/0!</v>
      </c>
      <c r="AD6" s="94"/>
      <c r="AE6" s="94"/>
      <c r="AF6" s="94"/>
      <c r="AG6" s="94"/>
      <c r="AH6" s="16" t="e">
        <f t="shared" ref="AH6:AH46" si="1">75+5*AVERAGE(AD6:AG6)</f>
        <v>#DIV/0!</v>
      </c>
      <c r="AI6" s="9"/>
      <c r="AJ6" s="76" t="e">
        <f>מידע!$H$11*E6+מידע!$H$12*AVERAGE(J6,O6,T6,Y6)+מידע!$H$13*'גיליון הערכה פרטני'!AD6</f>
        <v>#DIV/0!</v>
      </c>
      <c r="AK6" s="77" t="e">
        <f>מידע!$H$11*F6+מידע!$H$12*AVERAGE(K6,P6,U6,Z6)+מידע!$H$13*'גיליון הערכה פרטני'!AE6</f>
        <v>#DIV/0!</v>
      </c>
      <c r="AL6" s="77" t="e">
        <f>מידע!$H$11*G6+מידע!$H$12*AVERAGE(L6,Q6,V6,AA6)+מידע!$H$13*'גיליון הערכה פרטני'!AF6</f>
        <v>#DIV/0!</v>
      </c>
      <c r="AM6" s="78" t="e">
        <f>מידע!$H$11*H6+מידע!$H$12*AVERAGE(M6,R6,W6,AB6)+מידע!$H$13*'גיליון הערכה פרטני'!AG6</f>
        <v>#DIV/0!</v>
      </c>
      <c r="AN6" s="73" t="e">
        <f>75+5*AVERAGE(AJ6:AM6)</f>
        <v>#DIV/0!</v>
      </c>
    </row>
    <row r="7" spans="1:40" ht="25.5" customHeight="1" x14ac:dyDescent="0.3">
      <c r="A7" s="28"/>
      <c r="B7" s="29"/>
      <c r="C7" s="14" t="s">
        <v>26</v>
      </c>
      <c r="D7" s="15" t="s">
        <v>35</v>
      </c>
      <c r="E7" s="94"/>
      <c r="F7" s="94"/>
      <c r="G7" s="94"/>
      <c r="H7" s="94"/>
      <c r="I7" s="16" t="e">
        <f t="shared" ref="I7:I46" si="2">75+5*AVERAGE(E7:H7)</f>
        <v>#DIV/0!</v>
      </c>
      <c r="J7" s="94"/>
      <c r="K7" s="94"/>
      <c r="L7" s="94"/>
      <c r="M7" s="94"/>
      <c r="N7" s="16" t="e">
        <f t="shared" ref="N7:N46" si="3">75+5*AVERAGE(J7:M7)</f>
        <v>#DIV/0!</v>
      </c>
      <c r="O7" s="94"/>
      <c r="P7" s="94"/>
      <c r="Q7" s="94"/>
      <c r="R7" s="94"/>
      <c r="S7" s="16" t="e">
        <f t="shared" ref="S7:S46" si="4">75+5*AVERAGE(O7:R7)</f>
        <v>#DIV/0!</v>
      </c>
      <c r="T7" s="94"/>
      <c r="U7" s="94"/>
      <c r="V7" s="94"/>
      <c r="W7" s="94"/>
      <c r="X7" s="16" t="e">
        <f t="shared" ref="X7:X46" si="5">75+5*AVERAGE(T7:W7)</f>
        <v>#DIV/0!</v>
      </c>
      <c r="Y7" s="94"/>
      <c r="Z7" s="94"/>
      <c r="AA7" s="94"/>
      <c r="AB7" s="94"/>
      <c r="AC7" s="16" t="e">
        <f t="shared" si="0"/>
        <v>#DIV/0!</v>
      </c>
      <c r="AD7" s="94"/>
      <c r="AE7" s="94"/>
      <c r="AF7" s="94"/>
      <c r="AG7" s="94"/>
      <c r="AH7" s="16" t="e">
        <f t="shared" si="1"/>
        <v>#DIV/0!</v>
      </c>
      <c r="AI7" s="9"/>
      <c r="AJ7" s="79" t="e">
        <f>מידע!$H$11*E7+מידע!$H$12*AVERAGE(J7,O7,T7,Y7)+מידע!$H$13*'גיליון הערכה פרטני'!AD7</f>
        <v>#DIV/0!</v>
      </c>
      <c r="AK7" s="80" t="e">
        <f>מידע!$H$11*F7+מידע!$H$12*AVERAGE(K7,P7,U7,Z7)+מידע!$H$13*'גיליון הערכה פרטני'!AE7</f>
        <v>#DIV/0!</v>
      </c>
      <c r="AL7" s="80" t="e">
        <f>מידע!$H$11*G7+מידע!$H$12*AVERAGE(L7,Q7,V7,AA7)+מידע!$H$13*'גיליון הערכה פרטני'!AF7</f>
        <v>#DIV/0!</v>
      </c>
      <c r="AM7" s="81" t="e">
        <f>מידע!$H$11*H7+מידע!$H$12*AVERAGE(M7,R7,W7,AB7)+מידע!$H$13*'גיליון הערכה פרטני'!AG7</f>
        <v>#DIV/0!</v>
      </c>
      <c r="AN7" s="73" t="e">
        <f t="shared" ref="AN7:AN46" si="6">75+5*AVERAGE(AJ7:AM7)</f>
        <v>#DIV/0!</v>
      </c>
    </row>
    <row r="8" spans="1:40" ht="25.5" customHeight="1" x14ac:dyDescent="0.3">
      <c r="A8" s="28"/>
      <c r="B8" s="29"/>
      <c r="C8" s="14" t="s">
        <v>27</v>
      </c>
      <c r="D8" s="15" t="s">
        <v>35</v>
      </c>
      <c r="E8" s="94"/>
      <c r="F8" s="94"/>
      <c r="G8" s="94"/>
      <c r="H8" s="94"/>
      <c r="I8" s="16" t="e">
        <f t="shared" si="2"/>
        <v>#DIV/0!</v>
      </c>
      <c r="J8" s="94"/>
      <c r="K8" s="94"/>
      <c r="L8" s="94"/>
      <c r="M8" s="94"/>
      <c r="N8" s="16" t="e">
        <f t="shared" si="3"/>
        <v>#DIV/0!</v>
      </c>
      <c r="O8" s="94"/>
      <c r="P8" s="94"/>
      <c r="Q8" s="94"/>
      <c r="R8" s="94"/>
      <c r="S8" s="16" t="e">
        <f t="shared" si="4"/>
        <v>#DIV/0!</v>
      </c>
      <c r="T8" s="94"/>
      <c r="U8" s="94"/>
      <c r="V8" s="94"/>
      <c r="W8" s="94"/>
      <c r="X8" s="16" t="e">
        <f t="shared" si="5"/>
        <v>#DIV/0!</v>
      </c>
      <c r="Y8" s="94"/>
      <c r="Z8" s="94"/>
      <c r="AA8" s="94"/>
      <c r="AB8" s="94"/>
      <c r="AC8" s="16" t="e">
        <f t="shared" si="0"/>
        <v>#DIV/0!</v>
      </c>
      <c r="AD8" s="94"/>
      <c r="AE8" s="94"/>
      <c r="AF8" s="94"/>
      <c r="AG8" s="94"/>
      <c r="AH8" s="16" t="e">
        <f t="shared" si="1"/>
        <v>#DIV/0!</v>
      </c>
      <c r="AI8" s="9"/>
      <c r="AJ8" s="79" t="e">
        <f>מידע!$H$11*E8+מידע!$H$12*AVERAGE(J8,O8,T8,Y8)+מידע!$H$13*'גיליון הערכה פרטני'!AD8</f>
        <v>#DIV/0!</v>
      </c>
      <c r="AK8" s="80" t="e">
        <f>מידע!$H$11*F8+מידע!$H$12*AVERAGE(K8,P8,U8,Z8)+מידע!$H$13*'גיליון הערכה פרטני'!AE8</f>
        <v>#DIV/0!</v>
      </c>
      <c r="AL8" s="80" t="e">
        <f>מידע!$H$11*G8+מידע!$H$12*AVERAGE(L8,Q8,V8,AA8)+מידע!$H$13*'גיליון הערכה פרטני'!AF8</f>
        <v>#DIV/0!</v>
      </c>
      <c r="AM8" s="81" t="e">
        <f>מידע!$H$11*H8+מידע!$H$12*AVERAGE(M8,R8,W8,AB8)+מידע!$H$13*'גיליון הערכה פרטני'!AG8</f>
        <v>#DIV/0!</v>
      </c>
      <c r="AN8" s="73" t="e">
        <f t="shared" si="6"/>
        <v>#DIV/0!</v>
      </c>
    </row>
    <row r="9" spans="1:40" ht="25.5" customHeight="1" x14ac:dyDescent="0.3">
      <c r="A9" s="28"/>
      <c r="B9" s="29"/>
      <c r="C9" s="14" t="s">
        <v>28</v>
      </c>
      <c r="D9" s="15" t="s">
        <v>35</v>
      </c>
      <c r="E9" s="94"/>
      <c r="F9" s="94"/>
      <c r="G9" s="94"/>
      <c r="H9" s="94"/>
      <c r="I9" s="16" t="e">
        <f t="shared" si="2"/>
        <v>#DIV/0!</v>
      </c>
      <c r="J9" s="94"/>
      <c r="K9" s="94"/>
      <c r="L9" s="94"/>
      <c r="M9" s="94"/>
      <c r="N9" s="16" t="e">
        <f t="shared" si="3"/>
        <v>#DIV/0!</v>
      </c>
      <c r="O9" s="94"/>
      <c r="P9" s="94"/>
      <c r="Q9" s="94"/>
      <c r="R9" s="94"/>
      <c r="S9" s="16" t="e">
        <f t="shared" si="4"/>
        <v>#DIV/0!</v>
      </c>
      <c r="T9" s="94"/>
      <c r="U9" s="94"/>
      <c r="V9" s="94"/>
      <c r="W9" s="94"/>
      <c r="X9" s="16" t="e">
        <f t="shared" si="5"/>
        <v>#DIV/0!</v>
      </c>
      <c r="Y9" s="94"/>
      <c r="Z9" s="94"/>
      <c r="AA9" s="94"/>
      <c r="AB9" s="94"/>
      <c r="AC9" s="16" t="e">
        <f t="shared" si="0"/>
        <v>#DIV/0!</v>
      </c>
      <c r="AD9" s="94"/>
      <c r="AE9" s="94"/>
      <c r="AF9" s="94"/>
      <c r="AG9" s="94"/>
      <c r="AH9" s="16" t="e">
        <f t="shared" si="1"/>
        <v>#DIV/0!</v>
      </c>
      <c r="AI9" s="9"/>
      <c r="AJ9" s="79" t="e">
        <f>מידע!$H$11*E9+מידע!$H$12*AVERAGE(J9,O9,T9,Y9)+מידע!$H$13*'גיליון הערכה פרטני'!AD9</f>
        <v>#DIV/0!</v>
      </c>
      <c r="AK9" s="80" t="e">
        <f>מידע!$H$11*F9+מידע!$H$12*AVERAGE(K9,P9,U9,Z9)+מידע!$H$13*'גיליון הערכה פרטני'!AE9</f>
        <v>#DIV/0!</v>
      </c>
      <c r="AL9" s="80" t="e">
        <f>מידע!$H$11*G9+מידע!$H$12*AVERAGE(L9,Q9,V9,AA9)+מידע!$H$13*'גיליון הערכה פרטני'!AF9</f>
        <v>#DIV/0!</v>
      </c>
      <c r="AM9" s="81" t="e">
        <f>מידע!$H$11*H9+מידע!$H$12*AVERAGE(M9,R9,W9,AB9)+מידע!$H$13*'גיליון הערכה פרטני'!AG9</f>
        <v>#DIV/0!</v>
      </c>
      <c r="AN9" s="73" t="e">
        <f t="shared" si="6"/>
        <v>#DIV/0!</v>
      </c>
    </row>
    <row r="10" spans="1:40" ht="25.5" customHeight="1" x14ac:dyDescent="0.3">
      <c r="A10" s="28"/>
      <c r="B10" s="29"/>
      <c r="C10" s="14" t="s">
        <v>29</v>
      </c>
      <c r="D10" s="15" t="s">
        <v>35</v>
      </c>
      <c r="E10" s="94"/>
      <c r="F10" s="94"/>
      <c r="G10" s="94"/>
      <c r="H10" s="94"/>
      <c r="I10" s="16" t="e">
        <f t="shared" si="2"/>
        <v>#DIV/0!</v>
      </c>
      <c r="J10" s="94"/>
      <c r="K10" s="94"/>
      <c r="L10" s="94"/>
      <c r="M10" s="94"/>
      <c r="N10" s="16" t="e">
        <f t="shared" si="3"/>
        <v>#DIV/0!</v>
      </c>
      <c r="O10" s="94"/>
      <c r="P10" s="94"/>
      <c r="Q10" s="94"/>
      <c r="R10" s="94"/>
      <c r="S10" s="16" t="e">
        <f t="shared" si="4"/>
        <v>#DIV/0!</v>
      </c>
      <c r="T10" s="94"/>
      <c r="U10" s="94"/>
      <c r="V10" s="94"/>
      <c r="W10" s="94"/>
      <c r="X10" s="16" t="e">
        <f t="shared" si="5"/>
        <v>#DIV/0!</v>
      </c>
      <c r="Y10" s="94"/>
      <c r="Z10" s="94"/>
      <c r="AA10" s="94"/>
      <c r="AB10" s="94"/>
      <c r="AC10" s="16" t="e">
        <f t="shared" si="0"/>
        <v>#DIV/0!</v>
      </c>
      <c r="AD10" s="94"/>
      <c r="AE10" s="94"/>
      <c r="AF10" s="94"/>
      <c r="AG10" s="94"/>
      <c r="AH10" s="16" t="e">
        <f t="shared" si="1"/>
        <v>#DIV/0!</v>
      </c>
      <c r="AI10" s="9"/>
      <c r="AJ10" s="79" t="e">
        <f>מידע!$H$11*E10+מידע!$H$12*AVERAGE(J10,O10,T10,Y10)+מידע!$H$13*'גיליון הערכה פרטני'!AD10</f>
        <v>#DIV/0!</v>
      </c>
      <c r="AK10" s="80" t="e">
        <f>מידע!$H$11*F10+מידע!$H$12*AVERAGE(K10,P10,U10,Z10)+מידע!$H$13*'גיליון הערכה פרטני'!AE10</f>
        <v>#DIV/0!</v>
      </c>
      <c r="AL10" s="80" t="e">
        <f>מידע!$H$11*G10+מידע!$H$12*AVERAGE(L10,Q10,V10,AA10)+מידע!$H$13*'גיליון הערכה פרטני'!AF10</f>
        <v>#DIV/0!</v>
      </c>
      <c r="AM10" s="81" t="e">
        <f>מידע!$H$11*H10+מידע!$H$12*AVERAGE(M10,R10,W10,AB10)+מידע!$H$13*'גיליון הערכה פרטני'!AG10</f>
        <v>#DIV/0!</v>
      </c>
      <c r="AN10" s="73" t="e">
        <f t="shared" si="6"/>
        <v>#DIV/0!</v>
      </c>
    </row>
    <row r="11" spans="1:40" s="8" customFormat="1" ht="25.5" customHeight="1" x14ac:dyDescent="0.3">
      <c r="A11" s="28"/>
      <c r="B11" s="29"/>
      <c r="C11" s="14" t="s">
        <v>30</v>
      </c>
      <c r="D11" s="15" t="s">
        <v>35</v>
      </c>
      <c r="E11" s="94"/>
      <c r="F11" s="94"/>
      <c r="G11" s="94"/>
      <c r="H11" s="94"/>
      <c r="I11" s="16" t="e">
        <f>75+5*AVERAGE(E11:H11)</f>
        <v>#DIV/0!</v>
      </c>
      <c r="J11" s="94"/>
      <c r="K11" s="94"/>
      <c r="L11" s="94"/>
      <c r="M11" s="94"/>
      <c r="N11" s="16" t="e">
        <f>75+5*AVERAGE(J11:M11)</f>
        <v>#DIV/0!</v>
      </c>
      <c r="O11" s="94"/>
      <c r="P11" s="94"/>
      <c r="Q11" s="94"/>
      <c r="R11" s="94"/>
      <c r="S11" s="16" t="e">
        <f>75+5*AVERAGE(O11:R11)</f>
        <v>#DIV/0!</v>
      </c>
      <c r="T11" s="94"/>
      <c r="U11" s="94"/>
      <c r="V11" s="94"/>
      <c r="W11" s="94"/>
      <c r="X11" s="16" t="e">
        <f>75+5*AVERAGE(T11:W11)</f>
        <v>#DIV/0!</v>
      </c>
      <c r="Y11" s="94"/>
      <c r="Z11" s="94"/>
      <c r="AA11" s="94"/>
      <c r="AB11" s="94"/>
      <c r="AC11" s="16" t="e">
        <f t="shared" si="0"/>
        <v>#DIV/0!</v>
      </c>
      <c r="AD11" s="94"/>
      <c r="AE11" s="94"/>
      <c r="AF11" s="94"/>
      <c r="AG11" s="94"/>
      <c r="AH11" s="16" t="e">
        <f t="shared" si="1"/>
        <v>#DIV/0!</v>
      </c>
      <c r="AI11" s="9"/>
      <c r="AJ11" s="79" t="e">
        <f>מידע!$H$11*E11+מידע!$H$12*AVERAGE(J11,O11,T11,Y11)+מידע!$H$13*'גיליון הערכה פרטני'!AD11</f>
        <v>#DIV/0!</v>
      </c>
      <c r="AK11" s="80" t="e">
        <f>מידע!$H$11*F11+מידע!$H$12*AVERAGE(K11,P11,U11,Z11)+מידע!$H$13*'גיליון הערכה פרטני'!AE11</f>
        <v>#DIV/0!</v>
      </c>
      <c r="AL11" s="80" t="e">
        <f>מידע!$H$11*G11+מידע!$H$12*AVERAGE(L11,Q11,V11,AA11)+מידע!$H$13*'גיליון הערכה פרטני'!AF11</f>
        <v>#DIV/0!</v>
      </c>
      <c r="AM11" s="81" t="e">
        <f>מידע!$H$11*H11+מידע!$H$12*AVERAGE(M11,R11,W11,AB11)+מידע!$H$13*'גיליון הערכה פרטני'!AG11</f>
        <v>#DIV/0!</v>
      </c>
      <c r="AN11" s="73" t="e">
        <f>75+5*AVERAGE(AJ11:AM11)</f>
        <v>#DIV/0!</v>
      </c>
    </row>
    <row r="12" spans="1:40" ht="25.5" customHeight="1" x14ac:dyDescent="0.3">
      <c r="A12" s="28"/>
      <c r="B12" s="29"/>
      <c r="C12" s="14" t="s">
        <v>31</v>
      </c>
      <c r="D12" s="15" t="s">
        <v>35</v>
      </c>
      <c r="E12" s="94"/>
      <c r="F12" s="94"/>
      <c r="G12" s="94"/>
      <c r="H12" s="94"/>
      <c r="I12" s="16" t="e">
        <f t="shared" si="2"/>
        <v>#DIV/0!</v>
      </c>
      <c r="J12" s="94"/>
      <c r="K12" s="94"/>
      <c r="L12" s="94"/>
      <c r="M12" s="94"/>
      <c r="N12" s="16" t="e">
        <f t="shared" si="3"/>
        <v>#DIV/0!</v>
      </c>
      <c r="O12" s="94"/>
      <c r="P12" s="94"/>
      <c r="Q12" s="94"/>
      <c r="R12" s="94"/>
      <c r="S12" s="16" t="e">
        <f t="shared" si="4"/>
        <v>#DIV/0!</v>
      </c>
      <c r="T12" s="94"/>
      <c r="U12" s="94"/>
      <c r="V12" s="94"/>
      <c r="W12" s="94"/>
      <c r="X12" s="16" t="e">
        <f t="shared" si="5"/>
        <v>#DIV/0!</v>
      </c>
      <c r="Y12" s="94"/>
      <c r="Z12" s="94"/>
      <c r="AA12" s="94"/>
      <c r="AB12" s="94"/>
      <c r="AC12" s="16" t="e">
        <f t="shared" si="0"/>
        <v>#DIV/0!</v>
      </c>
      <c r="AD12" s="94"/>
      <c r="AE12" s="94"/>
      <c r="AF12" s="94"/>
      <c r="AG12" s="94"/>
      <c r="AH12" s="16" t="e">
        <f t="shared" si="1"/>
        <v>#DIV/0!</v>
      </c>
      <c r="AI12" s="9"/>
      <c r="AJ12" s="79" t="e">
        <f>מידע!$H$11*E12+מידע!$H$12*AVERAGE(J12,O12,T12,Y12)+מידע!$H$13*'גיליון הערכה פרטני'!AD12</f>
        <v>#DIV/0!</v>
      </c>
      <c r="AK12" s="80" t="e">
        <f>מידע!$H$11*F12+מידע!$H$12*AVERAGE(K12,P12,U12,Z12)+מידע!$H$13*'גיליון הערכה פרטני'!AE12</f>
        <v>#DIV/0!</v>
      </c>
      <c r="AL12" s="80" t="e">
        <f>מידע!$H$11*G12+מידע!$H$12*AVERAGE(L12,Q12,V12,AA12)+מידע!$H$13*'גיליון הערכה פרטני'!AF12</f>
        <v>#DIV/0!</v>
      </c>
      <c r="AM12" s="81" t="e">
        <f>מידע!$H$11*H12+מידע!$H$12*AVERAGE(M12,R12,W12,AB12)+מידע!$H$13*'גיליון הערכה פרטני'!AG12</f>
        <v>#DIV/0!</v>
      </c>
      <c r="AN12" s="73" t="e">
        <f t="shared" si="6"/>
        <v>#DIV/0!</v>
      </c>
    </row>
    <row r="13" spans="1:40" ht="25.5" customHeight="1" x14ac:dyDescent="0.3">
      <c r="A13" s="28"/>
      <c r="B13" s="29"/>
      <c r="C13" s="14" t="s">
        <v>32</v>
      </c>
      <c r="D13" s="15" t="s">
        <v>35</v>
      </c>
      <c r="E13" s="94"/>
      <c r="F13" s="94"/>
      <c r="G13" s="94"/>
      <c r="H13" s="94"/>
      <c r="I13" s="16" t="e">
        <f t="shared" si="2"/>
        <v>#DIV/0!</v>
      </c>
      <c r="J13" s="94"/>
      <c r="K13" s="94"/>
      <c r="L13" s="94"/>
      <c r="M13" s="94"/>
      <c r="N13" s="16" t="e">
        <f t="shared" si="3"/>
        <v>#DIV/0!</v>
      </c>
      <c r="O13" s="94"/>
      <c r="P13" s="94"/>
      <c r="Q13" s="94"/>
      <c r="R13" s="94"/>
      <c r="S13" s="16" t="e">
        <f t="shared" si="4"/>
        <v>#DIV/0!</v>
      </c>
      <c r="T13" s="94"/>
      <c r="U13" s="94"/>
      <c r="V13" s="94"/>
      <c r="W13" s="94"/>
      <c r="X13" s="16" t="e">
        <f t="shared" si="5"/>
        <v>#DIV/0!</v>
      </c>
      <c r="Y13" s="94"/>
      <c r="Z13" s="94"/>
      <c r="AA13" s="94"/>
      <c r="AB13" s="94"/>
      <c r="AC13" s="16" t="e">
        <f t="shared" si="0"/>
        <v>#DIV/0!</v>
      </c>
      <c r="AD13" s="94"/>
      <c r="AE13" s="94"/>
      <c r="AF13" s="94"/>
      <c r="AG13" s="94"/>
      <c r="AH13" s="16" t="e">
        <f t="shared" si="1"/>
        <v>#DIV/0!</v>
      </c>
      <c r="AI13" s="9"/>
      <c r="AJ13" s="79" t="e">
        <f>מידע!$H$11*E13+מידע!$H$12*AVERAGE(J13,O13,T13,Y13)+מידע!$H$13*'גיליון הערכה פרטני'!AD13</f>
        <v>#DIV/0!</v>
      </c>
      <c r="AK13" s="80" t="e">
        <f>מידע!$H$11*F13+מידע!$H$12*AVERAGE(K13,P13,U13,Z13)+מידע!$H$13*'גיליון הערכה פרטני'!AE13</f>
        <v>#DIV/0!</v>
      </c>
      <c r="AL13" s="80" t="e">
        <f>מידע!$H$11*G13+מידע!$H$12*AVERAGE(L13,Q13,V13,AA13)+מידע!$H$13*'גיליון הערכה פרטני'!AF13</f>
        <v>#DIV/0!</v>
      </c>
      <c r="AM13" s="81" t="e">
        <f>מידע!$H$11*H13+מידע!$H$12*AVERAGE(M13,R13,W13,AB13)+מידע!$H$13*'גיליון הערכה פרטני'!AG13</f>
        <v>#DIV/0!</v>
      </c>
      <c r="AN13" s="73" t="e">
        <f t="shared" si="6"/>
        <v>#DIV/0!</v>
      </c>
    </row>
    <row r="14" spans="1:40" s="106" customFormat="1" ht="25.5" customHeight="1" thickBot="1" x14ac:dyDescent="0.35">
      <c r="A14" s="96"/>
      <c r="B14" s="97"/>
      <c r="C14" s="98" t="s">
        <v>33</v>
      </c>
      <c r="D14" s="99" t="s">
        <v>35</v>
      </c>
      <c r="E14" s="100"/>
      <c r="F14" s="100"/>
      <c r="G14" s="100"/>
      <c r="H14" s="100"/>
      <c r="I14" s="101" t="e">
        <f t="shared" si="2"/>
        <v>#DIV/0!</v>
      </c>
      <c r="J14" s="100"/>
      <c r="K14" s="100"/>
      <c r="L14" s="100"/>
      <c r="M14" s="100"/>
      <c r="N14" s="101" t="e">
        <f t="shared" si="3"/>
        <v>#DIV/0!</v>
      </c>
      <c r="O14" s="100"/>
      <c r="P14" s="100"/>
      <c r="Q14" s="100"/>
      <c r="R14" s="100"/>
      <c r="S14" s="101" t="e">
        <f t="shared" si="4"/>
        <v>#DIV/0!</v>
      </c>
      <c r="T14" s="100"/>
      <c r="U14" s="100"/>
      <c r="V14" s="100"/>
      <c r="W14" s="100"/>
      <c r="X14" s="101" t="e">
        <f t="shared" si="5"/>
        <v>#DIV/0!</v>
      </c>
      <c r="Y14" s="100"/>
      <c r="Z14" s="100"/>
      <c r="AA14" s="100"/>
      <c r="AB14" s="100"/>
      <c r="AC14" s="101" t="e">
        <f t="shared" si="0"/>
        <v>#DIV/0!</v>
      </c>
      <c r="AD14" s="100"/>
      <c r="AE14" s="100"/>
      <c r="AF14" s="100"/>
      <c r="AG14" s="100"/>
      <c r="AH14" s="101" t="e">
        <f t="shared" si="1"/>
        <v>#DIV/0!</v>
      </c>
      <c r="AI14" s="97"/>
      <c r="AJ14" s="102" t="e">
        <f>מידע!$H$11*E14+מידע!$H$12*AVERAGE(J14,O14,T14,Y14)+מידע!$H$13*'גיליון הערכה פרטני'!AD14</f>
        <v>#DIV/0!</v>
      </c>
      <c r="AK14" s="103" t="e">
        <f>מידע!$H$11*F14+מידע!$H$12*AVERAGE(K14,P14,U14,Z14)+מידע!$H$13*'גיליון הערכה פרטני'!AE14</f>
        <v>#DIV/0!</v>
      </c>
      <c r="AL14" s="103" t="e">
        <f>מידע!$H$11*G14+מידע!$H$12*AVERAGE(L14,Q14,V14,AA14)+מידע!$H$13*'גיליון הערכה פרטני'!AF14</f>
        <v>#DIV/0!</v>
      </c>
      <c r="AM14" s="104" t="e">
        <f>מידע!$H$11*H14+מידע!$H$12*AVERAGE(M14,R14,W14,AB14)+מידע!$H$13*'גיליון הערכה פרטני'!AG14</f>
        <v>#DIV/0!</v>
      </c>
      <c r="AN14" s="105" t="e">
        <f t="shared" si="6"/>
        <v>#DIV/0!</v>
      </c>
    </row>
    <row r="15" spans="1:40" ht="25.5" hidden="1" customHeight="1" x14ac:dyDescent="0.3">
      <c r="A15" s="28"/>
      <c r="B15" s="29"/>
      <c r="C15" s="17"/>
      <c r="D15" s="18" t="s">
        <v>35</v>
      </c>
      <c r="E15" s="95"/>
      <c r="F15" s="95"/>
      <c r="G15" s="95"/>
      <c r="H15" s="95"/>
      <c r="I15" s="7" t="e">
        <f t="shared" si="2"/>
        <v>#DIV/0!</v>
      </c>
      <c r="J15" s="95"/>
      <c r="K15" s="95"/>
      <c r="L15" s="95"/>
      <c r="M15" s="95"/>
      <c r="N15" s="7" t="e">
        <f t="shared" si="3"/>
        <v>#DIV/0!</v>
      </c>
      <c r="O15" s="95"/>
      <c r="P15" s="95"/>
      <c r="Q15" s="95"/>
      <c r="R15" s="95"/>
      <c r="S15" s="7" t="e">
        <f t="shared" si="4"/>
        <v>#DIV/0!</v>
      </c>
      <c r="T15" s="95"/>
      <c r="U15" s="95"/>
      <c r="V15" s="95"/>
      <c r="W15" s="95"/>
      <c r="X15" s="7" t="e">
        <f t="shared" si="5"/>
        <v>#DIV/0!</v>
      </c>
      <c r="Y15" s="95"/>
      <c r="Z15" s="95"/>
      <c r="AA15" s="95"/>
      <c r="AB15" s="95"/>
      <c r="AC15" s="7" t="e">
        <f t="shared" si="0"/>
        <v>#DIV/0!</v>
      </c>
      <c r="AD15" s="95"/>
      <c r="AE15" s="95"/>
      <c r="AF15" s="95"/>
      <c r="AG15" s="95"/>
      <c r="AH15" s="7" t="e">
        <f t="shared" si="1"/>
        <v>#DIV/0!</v>
      </c>
      <c r="AI15" s="9"/>
      <c r="AJ15" s="82" t="e">
        <f>מידע!$H$11*E15+מידע!$H$12*AVERAGE(J15,O15,T15,Y15)+מידע!$H$13*'גיליון הערכה פרטני'!AD15</f>
        <v>#DIV/0!</v>
      </c>
      <c r="AK15" s="83" t="e">
        <f>מידע!$H$11*F15+מידע!$H$12*AVERAGE(K15,P15,U15,Z15)+מידע!$H$13*'גיליון הערכה פרטני'!AE15</f>
        <v>#DIV/0!</v>
      </c>
      <c r="AL15" s="83" t="e">
        <f>מידע!$H$11*G15+מידע!$H$12*AVERAGE(L15,Q15,V15,AA15)+מידע!$H$13*'גיליון הערכה פרטני'!AF15</f>
        <v>#DIV/0!</v>
      </c>
      <c r="AM15" s="84" t="e">
        <f>מידע!$H$11*H15+מידע!$H$12*AVERAGE(M15,R15,W15,AB15)+מידע!$H$13*'גיליון הערכה פרטני'!AG15</f>
        <v>#DIV/0!</v>
      </c>
      <c r="AN15" s="74" t="e">
        <f t="shared" si="6"/>
        <v>#DIV/0!</v>
      </c>
    </row>
    <row r="16" spans="1:40" ht="25.5" customHeight="1" x14ac:dyDescent="0.3">
      <c r="A16" s="28"/>
      <c r="B16" s="29"/>
      <c r="C16" s="14" t="s">
        <v>38</v>
      </c>
      <c r="D16" s="15" t="s">
        <v>37</v>
      </c>
      <c r="E16" s="94"/>
      <c r="F16" s="94"/>
      <c r="G16" s="94"/>
      <c r="H16" s="94"/>
      <c r="I16" s="16" t="e">
        <f>75+5*AVERAGE(E16:H16)</f>
        <v>#DIV/0!</v>
      </c>
      <c r="J16" s="94"/>
      <c r="K16" s="94"/>
      <c r="L16" s="94"/>
      <c r="M16" s="94"/>
      <c r="N16" s="16" t="e">
        <f>75+5*AVERAGE(J16:M16)</f>
        <v>#DIV/0!</v>
      </c>
      <c r="O16" s="94"/>
      <c r="P16" s="94"/>
      <c r="Q16" s="94"/>
      <c r="R16" s="94"/>
      <c r="S16" s="16" t="e">
        <f>75+5*AVERAGE(O16:R16)</f>
        <v>#DIV/0!</v>
      </c>
      <c r="T16" s="94"/>
      <c r="U16" s="94"/>
      <c r="V16" s="94"/>
      <c r="W16" s="94"/>
      <c r="X16" s="16" t="e">
        <f>75+5*AVERAGE(T16:W16)</f>
        <v>#DIV/0!</v>
      </c>
      <c r="Y16" s="94"/>
      <c r="Z16" s="94"/>
      <c r="AA16" s="94"/>
      <c r="AB16" s="94"/>
      <c r="AC16" s="16" t="e">
        <f t="shared" si="0"/>
        <v>#DIV/0!</v>
      </c>
      <c r="AD16" s="94"/>
      <c r="AE16" s="94"/>
      <c r="AF16" s="94"/>
      <c r="AG16" s="94"/>
      <c r="AH16" s="16" t="e">
        <f t="shared" si="1"/>
        <v>#DIV/0!</v>
      </c>
      <c r="AI16" s="9"/>
      <c r="AJ16" s="76" t="e">
        <f>מידע!$H$11*J16+מידע!$H$12*AVERAGE(E16,O16,T16,Y16)+מידע!$H$13*'גיליון הערכה פרטני'!AD16</f>
        <v>#DIV/0!</v>
      </c>
      <c r="AK16" s="77" t="e">
        <f>מידע!$H$11*K16+מידע!$H$12*AVERAGE(F16,P16,U16,Z16)+מידע!$H$13*'גיליון הערכה פרטני'!AE16</f>
        <v>#DIV/0!</v>
      </c>
      <c r="AL16" s="77" t="e">
        <f>מידע!$H$11*L16+מידע!$H$12*AVERAGE(G16,Q16,V16,AA16)+מידע!$H$13*'גיליון הערכה פרטני'!AF16</f>
        <v>#DIV/0!</v>
      </c>
      <c r="AM16" s="78" t="e">
        <f>מידע!$H$11*M16+מידע!$H$12*AVERAGE(H16,R16,W16,AB16)+מידע!$H$13*'גיליון הערכה פרטני'!AG16</f>
        <v>#DIV/0!</v>
      </c>
      <c r="AN16" s="73" t="e">
        <f t="shared" si="6"/>
        <v>#DIV/0!</v>
      </c>
    </row>
    <row r="17" spans="1:40" ht="25.5" customHeight="1" x14ac:dyDescent="0.3">
      <c r="A17" s="28"/>
      <c r="B17" s="29"/>
      <c r="C17" s="14" t="s">
        <v>39</v>
      </c>
      <c r="D17" s="15" t="s">
        <v>37</v>
      </c>
      <c r="E17" s="94"/>
      <c r="F17" s="94"/>
      <c r="G17" s="94"/>
      <c r="H17" s="94"/>
      <c r="I17" s="16" t="e">
        <f t="shared" si="2"/>
        <v>#DIV/0!</v>
      </c>
      <c r="J17" s="94"/>
      <c r="K17" s="94"/>
      <c r="L17" s="94"/>
      <c r="M17" s="94"/>
      <c r="N17" s="16" t="e">
        <f t="shared" si="3"/>
        <v>#DIV/0!</v>
      </c>
      <c r="O17" s="94"/>
      <c r="P17" s="94"/>
      <c r="Q17" s="94"/>
      <c r="R17" s="94"/>
      <c r="S17" s="16" t="e">
        <f t="shared" si="4"/>
        <v>#DIV/0!</v>
      </c>
      <c r="T17" s="94"/>
      <c r="U17" s="94"/>
      <c r="V17" s="94"/>
      <c r="W17" s="94"/>
      <c r="X17" s="16" t="e">
        <f t="shared" si="5"/>
        <v>#DIV/0!</v>
      </c>
      <c r="Y17" s="94"/>
      <c r="Z17" s="94"/>
      <c r="AA17" s="94"/>
      <c r="AB17" s="94"/>
      <c r="AC17" s="16" t="e">
        <f t="shared" si="0"/>
        <v>#DIV/0!</v>
      </c>
      <c r="AD17" s="94"/>
      <c r="AE17" s="94"/>
      <c r="AF17" s="94"/>
      <c r="AG17" s="94"/>
      <c r="AH17" s="16" t="e">
        <f t="shared" si="1"/>
        <v>#DIV/0!</v>
      </c>
      <c r="AI17" s="9"/>
      <c r="AJ17" s="79" t="e">
        <f>מידע!$H$11*J17+מידע!$H$12*AVERAGE(E17,O17,T17,Y17)+מידע!$H$13*'גיליון הערכה פרטני'!AD17</f>
        <v>#DIV/0!</v>
      </c>
      <c r="AK17" s="80" t="e">
        <f>מידע!$H$11*K17+מידע!$H$12*AVERAGE(F17,P17,U17,Z17)+מידע!$H$13*'גיליון הערכה פרטני'!AE17</f>
        <v>#DIV/0!</v>
      </c>
      <c r="AL17" s="80" t="e">
        <f>מידע!$H$11*L17+מידע!$H$12*AVERAGE(G17,Q17,V17,AA17)+מידע!$H$13*'גיליון הערכה פרטני'!AF17</f>
        <v>#DIV/0!</v>
      </c>
      <c r="AM17" s="81" t="e">
        <f>מידע!$H$11*M17+מידע!$H$12*AVERAGE(H17,R17,W17,AB17)+מידע!$H$13*'גיליון הערכה פרטני'!AG17</f>
        <v>#DIV/0!</v>
      </c>
      <c r="AN17" s="73" t="e">
        <f t="shared" si="6"/>
        <v>#DIV/0!</v>
      </c>
    </row>
    <row r="18" spans="1:40" s="8" customFormat="1" ht="25.5" customHeight="1" x14ac:dyDescent="0.3">
      <c r="A18" s="28"/>
      <c r="B18" s="29"/>
      <c r="C18" s="14" t="s">
        <v>40</v>
      </c>
      <c r="D18" s="15" t="s">
        <v>37</v>
      </c>
      <c r="E18" s="94"/>
      <c r="F18" s="94"/>
      <c r="G18" s="94"/>
      <c r="H18" s="94"/>
      <c r="I18" s="16" t="e">
        <f>75+5*AVERAGE(E18:H18)</f>
        <v>#DIV/0!</v>
      </c>
      <c r="J18" s="94"/>
      <c r="K18" s="94"/>
      <c r="L18" s="94"/>
      <c r="M18" s="94"/>
      <c r="N18" s="16" t="e">
        <f>75+5*AVERAGE(J18:M18)</f>
        <v>#DIV/0!</v>
      </c>
      <c r="O18" s="94"/>
      <c r="P18" s="94"/>
      <c r="Q18" s="94"/>
      <c r="R18" s="94"/>
      <c r="S18" s="16" t="e">
        <f>75+5*AVERAGE(O18:R18)</f>
        <v>#DIV/0!</v>
      </c>
      <c r="T18" s="94"/>
      <c r="U18" s="94"/>
      <c r="V18" s="94"/>
      <c r="W18" s="94"/>
      <c r="X18" s="16" t="e">
        <f>75+5*AVERAGE(T18:W18)</f>
        <v>#DIV/0!</v>
      </c>
      <c r="Y18" s="94"/>
      <c r="Z18" s="94"/>
      <c r="AA18" s="94"/>
      <c r="AB18" s="94"/>
      <c r="AC18" s="16" t="e">
        <f t="shared" si="0"/>
        <v>#DIV/0!</v>
      </c>
      <c r="AD18" s="94"/>
      <c r="AE18" s="94"/>
      <c r="AF18" s="94"/>
      <c r="AG18" s="94"/>
      <c r="AH18" s="16" t="e">
        <f t="shared" si="1"/>
        <v>#DIV/0!</v>
      </c>
      <c r="AI18" s="9"/>
      <c r="AJ18" s="79" t="e">
        <f>מידע!$H$11*J18+מידע!$H$12*AVERAGE(E18,O18,T18,Y18)+מידע!$H$13*'גיליון הערכה פרטני'!AD18</f>
        <v>#DIV/0!</v>
      </c>
      <c r="AK18" s="80" t="e">
        <f>מידע!$H$11*K18+מידע!$H$12*AVERAGE(F18,P18,U18,Z18)+מידע!$H$13*'גיליון הערכה פרטני'!AE18</f>
        <v>#DIV/0!</v>
      </c>
      <c r="AL18" s="80" t="e">
        <f>מידע!$H$11*L18+מידע!$H$12*AVERAGE(G18,Q18,V18,AA18)+מידע!$H$13*'גיליון הערכה פרטני'!AF18</f>
        <v>#DIV/0!</v>
      </c>
      <c r="AM18" s="81" t="e">
        <f>מידע!$H$11*M18+מידע!$H$12*AVERAGE(H18,R18,W18,AB18)+מידע!$H$13*'גיליון הערכה פרטני'!AG18</f>
        <v>#DIV/0!</v>
      </c>
      <c r="AN18" s="73" t="e">
        <f>75+5*AVERAGE(AJ18:AM18)</f>
        <v>#DIV/0!</v>
      </c>
    </row>
    <row r="19" spans="1:40" s="8" customFormat="1" ht="25.5" customHeight="1" x14ac:dyDescent="0.3">
      <c r="A19" s="28"/>
      <c r="B19" s="29"/>
      <c r="C19" s="14" t="s">
        <v>41</v>
      </c>
      <c r="D19" s="15" t="s">
        <v>37</v>
      </c>
      <c r="E19" s="94"/>
      <c r="F19" s="94"/>
      <c r="G19" s="94"/>
      <c r="H19" s="94"/>
      <c r="I19" s="16" t="e">
        <f>75+5*AVERAGE(E19:H19)</f>
        <v>#DIV/0!</v>
      </c>
      <c r="J19" s="94"/>
      <c r="K19" s="94"/>
      <c r="L19" s="94"/>
      <c r="M19" s="94"/>
      <c r="N19" s="16" t="e">
        <f>75+5*AVERAGE(J19:M19)</f>
        <v>#DIV/0!</v>
      </c>
      <c r="O19" s="94"/>
      <c r="P19" s="94"/>
      <c r="Q19" s="94"/>
      <c r="R19" s="94"/>
      <c r="S19" s="16" t="e">
        <f>75+5*AVERAGE(O19:R19)</f>
        <v>#DIV/0!</v>
      </c>
      <c r="T19" s="94"/>
      <c r="U19" s="94"/>
      <c r="V19" s="94"/>
      <c r="W19" s="94"/>
      <c r="X19" s="16" t="e">
        <f>75+5*AVERAGE(T19:W19)</f>
        <v>#DIV/0!</v>
      </c>
      <c r="Y19" s="94"/>
      <c r="Z19" s="94"/>
      <c r="AA19" s="94"/>
      <c r="AB19" s="94"/>
      <c r="AC19" s="16" t="e">
        <f t="shared" si="0"/>
        <v>#DIV/0!</v>
      </c>
      <c r="AD19" s="94"/>
      <c r="AE19" s="94"/>
      <c r="AF19" s="94"/>
      <c r="AG19" s="94"/>
      <c r="AH19" s="16" t="e">
        <f t="shared" si="1"/>
        <v>#DIV/0!</v>
      </c>
      <c r="AI19" s="9"/>
      <c r="AJ19" s="79" t="e">
        <f>מידע!$H$11*J19+מידע!$H$12*AVERAGE(E19,O19,T19,Y19)+מידע!$H$13*'גיליון הערכה פרטני'!AD19</f>
        <v>#DIV/0!</v>
      </c>
      <c r="AK19" s="80" t="e">
        <f>מידע!$H$11*K19+מידע!$H$12*AVERAGE(F19,P19,U19,Z19)+מידע!$H$13*'גיליון הערכה פרטני'!AE19</f>
        <v>#DIV/0!</v>
      </c>
      <c r="AL19" s="80" t="e">
        <f>מידע!$H$11*L19+מידע!$H$12*AVERAGE(G19,Q19,V19,AA19)+מידע!$H$13*'גיליון הערכה פרטני'!AF19</f>
        <v>#DIV/0!</v>
      </c>
      <c r="AM19" s="81" t="e">
        <f>מידע!$H$11*M19+מידע!$H$12*AVERAGE(H19,R19,W19,AB19)+מידע!$H$13*'גיליון הערכה פרטני'!AG19</f>
        <v>#DIV/0!</v>
      </c>
      <c r="AN19" s="73" t="e">
        <f>75+5*AVERAGE(AJ19:AM19)</f>
        <v>#DIV/0!</v>
      </c>
    </row>
    <row r="20" spans="1:40" ht="25.5" customHeight="1" x14ac:dyDescent="0.3">
      <c r="A20" s="28"/>
      <c r="B20" s="29"/>
      <c r="C20" s="14" t="s">
        <v>42</v>
      </c>
      <c r="D20" s="15" t="s">
        <v>37</v>
      </c>
      <c r="E20" s="94"/>
      <c r="F20" s="94"/>
      <c r="G20" s="94"/>
      <c r="H20" s="94"/>
      <c r="I20" s="16" t="e">
        <f t="shared" si="2"/>
        <v>#DIV/0!</v>
      </c>
      <c r="J20" s="94"/>
      <c r="K20" s="94"/>
      <c r="L20" s="94"/>
      <c r="M20" s="94"/>
      <c r="N20" s="16" t="e">
        <f t="shared" si="3"/>
        <v>#DIV/0!</v>
      </c>
      <c r="O20" s="94"/>
      <c r="P20" s="94"/>
      <c r="Q20" s="94"/>
      <c r="R20" s="94"/>
      <c r="S20" s="16" t="e">
        <f t="shared" si="4"/>
        <v>#DIV/0!</v>
      </c>
      <c r="T20" s="94"/>
      <c r="U20" s="94"/>
      <c r="V20" s="94"/>
      <c r="W20" s="94"/>
      <c r="X20" s="16" t="e">
        <f t="shared" si="5"/>
        <v>#DIV/0!</v>
      </c>
      <c r="Y20" s="94"/>
      <c r="Z20" s="94"/>
      <c r="AA20" s="94"/>
      <c r="AB20" s="94"/>
      <c r="AC20" s="16" t="e">
        <f t="shared" si="0"/>
        <v>#DIV/0!</v>
      </c>
      <c r="AD20" s="94"/>
      <c r="AE20" s="94"/>
      <c r="AF20" s="94"/>
      <c r="AG20" s="94"/>
      <c r="AH20" s="16" t="e">
        <f t="shared" si="1"/>
        <v>#DIV/0!</v>
      </c>
      <c r="AI20" s="9"/>
      <c r="AJ20" s="79" t="e">
        <f>מידע!$H$11*J20+מידע!$H$12*AVERAGE(E20,O20,T20,Y20)+מידע!$H$13*'גיליון הערכה פרטני'!AD20</f>
        <v>#DIV/0!</v>
      </c>
      <c r="AK20" s="80" t="e">
        <f>מידע!$H$11*K20+מידע!$H$12*AVERAGE(F20,P20,U20,Z20)+מידע!$H$13*'גיליון הערכה פרטני'!AE20</f>
        <v>#DIV/0!</v>
      </c>
      <c r="AL20" s="80" t="e">
        <f>מידע!$H$11*L20+מידע!$H$12*AVERAGE(G20,Q20,V20,AA20)+מידע!$H$13*'גיליון הערכה פרטני'!AF20</f>
        <v>#DIV/0!</v>
      </c>
      <c r="AM20" s="81" t="e">
        <f>מידע!$H$11*M20+מידע!$H$12*AVERAGE(H20,R20,W20,AB20)+מידע!$H$13*'גיליון הערכה פרטני'!AG20</f>
        <v>#DIV/0!</v>
      </c>
      <c r="AN20" s="73" t="e">
        <f t="shared" si="6"/>
        <v>#DIV/0!</v>
      </c>
    </row>
    <row r="21" spans="1:40" ht="25.5" customHeight="1" x14ac:dyDescent="0.3">
      <c r="A21" s="28"/>
      <c r="B21" s="29"/>
      <c r="C21" s="14" t="s">
        <v>43</v>
      </c>
      <c r="D21" s="15" t="s">
        <v>37</v>
      </c>
      <c r="E21" s="94"/>
      <c r="F21" s="94"/>
      <c r="G21" s="94"/>
      <c r="H21" s="94"/>
      <c r="I21" s="16" t="e">
        <f t="shared" si="2"/>
        <v>#DIV/0!</v>
      </c>
      <c r="J21" s="94"/>
      <c r="K21" s="94"/>
      <c r="L21" s="94"/>
      <c r="M21" s="94"/>
      <c r="N21" s="16" t="e">
        <f t="shared" si="3"/>
        <v>#DIV/0!</v>
      </c>
      <c r="O21" s="94"/>
      <c r="P21" s="94"/>
      <c r="Q21" s="94"/>
      <c r="R21" s="94"/>
      <c r="S21" s="16" t="e">
        <f t="shared" si="4"/>
        <v>#DIV/0!</v>
      </c>
      <c r="T21" s="94"/>
      <c r="U21" s="94"/>
      <c r="V21" s="94"/>
      <c r="W21" s="94"/>
      <c r="X21" s="16" t="e">
        <f t="shared" si="5"/>
        <v>#DIV/0!</v>
      </c>
      <c r="Y21" s="94"/>
      <c r="Z21" s="94"/>
      <c r="AA21" s="94"/>
      <c r="AB21" s="94"/>
      <c r="AC21" s="16" t="e">
        <f t="shared" si="0"/>
        <v>#DIV/0!</v>
      </c>
      <c r="AD21" s="94"/>
      <c r="AE21" s="94"/>
      <c r="AF21" s="94"/>
      <c r="AG21" s="94"/>
      <c r="AH21" s="16" t="e">
        <f t="shared" si="1"/>
        <v>#DIV/0!</v>
      </c>
      <c r="AI21" s="9"/>
      <c r="AJ21" s="79" t="e">
        <f>מידע!$H$11*J21+מידע!$H$12*AVERAGE(E21,O21,T21,Y21)+מידע!$H$13*'גיליון הערכה פרטני'!AD21</f>
        <v>#DIV/0!</v>
      </c>
      <c r="AK21" s="80" t="e">
        <f>מידע!$H$11*K21+מידע!$H$12*AVERAGE(F21,P21,U21,Z21)+מידע!$H$13*'גיליון הערכה פרטני'!AE21</f>
        <v>#DIV/0!</v>
      </c>
      <c r="AL21" s="80" t="e">
        <f>מידע!$H$11*L21+מידע!$H$12*AVERAGE(G21,Q21,V21,AA21)+מידע!$H$13*'גיליון הערכה פרטני'!AF21</f>
        <v>#DIV/0!</v>
      </c>
      <c r="AM21" s="81" t="e">
        <f>מידע!$H$11*M21+מידע!$H$12*AVERAGE(H21,R21,W21,AB21)+מידע!$H$13*'גיליון הערכה פרטני'!AG21</f>
        <v>#DIV/0!</v>
      </c>
      <c r="AN21" s="73" t="e">
        <f t="shared" si="6"/>
        <v>#DIV/0!</v>
      </c>
    </row>
    <row r="22" spans="1:40" ht="25.5" customHeight="1" x14ac:dyDescent="0.3">
      <c r="A22" s="28"/>
      <c r="B22" s="29"/>
      <c r="C22" s="14" t="s">
        <v>44</v>
      </c>
      <c r="D22" s="15" t="s">
        <v>37</v>
      </c>
      <c r="E22" s="94"/>
      <c r="F22" s="94"/>
      <c r="G22" s="94"/>
      <c r="H22" s="94"/>
      <c r="I22" s="16" t="e">
        <f t="shared" si="2"/>
        <v>#DIV/0!</v>
      </c>
      <c r="J22" s="94"/>
      <c r="K22" s="94"/>
      <c r="L22" s="94"/>
      <c r="M22" s="94"/>
      <c r="N22" s="16" t="e">
        <f t="shared" si="3"/>
        <v>#DIV/0!</v>
      </c>
      <c r="O22" s="94"/>
      <c r="P22" s="94"/>
      <c r="Q22" s="94"/>
      <c r="R22" s="94"/>
      <c r="S22" s="16" t="e">
        <f t="shared" si="4"/>
        <v>#DIV/0!</v>
      </c>
      <c r="T22" s="94"/>
      <c r="U22" s="94"/>
      <c r="V22" s="94"/>
      <c r="W22" s="94"/>
      <c r="X22" s="16" t="e">
        <f t="shared" si="5"/>
        <v>#DIV/0!</v>
      </c>
      <c r="Y22" s="94"/>
      <c r="Z22" s="94"/>
      <c r="AA22" s="94"/>
      <c r="AB22" s="94"/>
      <c r="AC22" s="16" t="e">
        <f t="shared" si="0"/>
        <v>#DIV/0!</v>
      </c>
      <c r="AD22" s="94"/>
      <c r="AE22" s="94"/>
      <c r="AF22" s="94"/>
      <c r="AG22" s="94"/>
      <c r="AH22" s="16" t="e">
        <f t="shared" si="1"/>
        <v>#DIV/0!</v>
      </c>
      <c r="AI22" s="9"/>
      <c r="AJ22" s="79" t="e">
        <f>מידע!$H$11*J22+מידע!$H$12*AVERAGE(E22,O22,T22,Y22)+מידע!$H$13*'גיליון הערכה פרטני'!AD22</f>
        <v>#DIV/0!</v>
      </c>
      <c r="AK22" s="80" t="e">
        <f>מידע!$H$11*K22+מידע!$H$12*AVERAGE(F22,P22,U22,Z22)+מידע!$H$13*'גיליון הערכה פרטני'!AE22</f>
        <v>#DIV/0!</v>
      </c>
      <c r="AL22" s="80" t="e">
        <f>מידע!$H$11*L22+מידע!$H$12*AVERAGE(G22,Q22,V22,AA22)+מידע!$H$13*'גיליון הערכה פרטני'!AF22</f>
        <v>#DIV/0!</v>
      </c>
      <c r="AM22" s="81" t="e">
        <f>מידע!$H$11*M22+מידע!$H$12*AVERAGE(H22,R22,W22,AB22)+מידע!$H$13*'גיליון הערכה פרטני'!AG22</f>
        <v>#DIV/0!</v>
      </c>
      <c r="AN22" s="73" t="e">
        <f t="shared" si="6"/>
        <v>#DIV/0!</v>
      </c>
    </row>
    <row r="23" spans="1:40" ht="25.5" customHeight="1" x14ac:dyDescent="0.3">
      <c r="A23" s="28"/>
      <c r="B23" s="29"/>
      <c r="C23" s="14" t="s">
        <v>45</v>
      </c>
      <c r="D23" s="15" t="s">
        <v>37</v>
      </c>
      <c r="E23" s="94"/>
      <c r="F23" s="94"/>
      <c r="G23" s="94"/>
      <c r="H23" s="94"/>
      <c r="I23" s="16" t="e">
        <f t="shared" si="2"/>
        <v>#DIV/0!</v>
      </c>
      <c r="J23" s="94"/>
      <c r="K23" s="94"/>
      <c r="L23" s="94"/>
      <c r="M23" s="94"/>
      <c r="N23" s="16" t="e">
        <f t="shared" si="3"/>
        <v>#DIV/0!</v>
      </c>
      <c r="O23" s="94"/>
      <c r="P23" s="94"/>
      <c r="Q23" s="94"/>
      <c r="R23" s="94"/>
      <c r="S23" s="16" t="e">
        <f t="shared" si="4"/>
        <v>#DIV/0!</v>
      </c>
      <c r="T23" s="94"/>
      <c r="U23" s="94"/>
      <c r="V23" s="94"/>
      <c r="W23" s="94"/>
      <c r="X23" s="16" t="e">
        <f t="shared" si="5"/>
        <v>#DIV/0!</v>
      </c>
      <c r="Y23" s="94"/>
      <c r="Z23" s="94"/>
      <c r="AA23" s="94"/>
      <c r="AB23" s="94"/>
      <c r="AC23" s="16" t="e">
        <f t="shared" si="0"/>
        <v>#DIV/0!</v>
      </c>
      <c r="AD23" s="94"/>
      <c r="AE23" s="94"/>
      <c r="AF23" s="94"/>
      <c r="AG23" s="94"/>
      <c r="AH23" s="16" t="e">
        <f t="shared" si="1"/>
        <v>#DIV/0!</v>
      </c>
      <c r="AI23" s="9"/>
      <c r="AJ23" s="79" t="e">
        <f>מידע!$H$11*J23+מידע!$H$12*AVERAGE(E23,O23,T23,Y23)+מידע!$H$13*'גיליון הערכה פרטני'!AD23</f>
        <v>#DIV/0!</v>
      </c>
      <c r="AK23" s="80" t="e">
        <f>מידע!$H$11*K23+מידע!$H$12*AVERAGE(F23,P23,U23,Z23)+מידע!$H$13*'גיליון הערכה פרטני'!AE23</f>
        <v>#DIV/0!</v>
      </c>
      <c r="AL23" s="80" t="e">
        <f>מידע!$H$11*L23+מידע!$H$12*AVERAGE(G23,Q23,V23,AA23)+מידע!$H$13*'גיליון הערכה פרטני'!AF23</f>
        <v>#DIV/0!</v>
      </c>
      <c r="AM23" s="81" t="e">
        <f>מידע!$H$11*M23+מידע!$H$12*AVERAGE(H23,R23,W23,AB23)+מידע!$H$13*'גיליון הערכה פרטני'!AG23</f>
        <v>#DIV/0!</v>
      </c>
      <c r="AN23" s="73" t="e">
        <f t="shared" si="6"/>
        <v>#DIV/0!</v>
      </c>
    </row>
    <row r="24" spans="1:40" ht="25.5" customHeight="1" x14ac:dyDescent="0.3">
      <c r="A24" s="28"/>
      <c r="B24" s="29"/>
      <c r="C24" s="14" t="s">
        <v>46</v>
      </c>
      <c r="D24" s="15" t="s">
        <v>37</v>
      </c>
      <c r="E24" s="94"/>
      <c r="F24" s="94"/>
      <c r="G24" s="94"/>
      <c r="H24" s="94"/>
      <c r="I24" s="16" t="e">
        <f t="shared" si="2"/>
        <v>#DIV/0!</v>
      </c>
      <c r="J24" s="94"/>
      <c r="K24" s="94"/>
      <c r="L24" s="94"/>
      <c r="M24" s="94"/>
      <c r="N24" s="16" t="e">
        <f t="shared" si="3"/>
        <v>#DIV/0!</v>
      </c>
      <c r="O24" s="94"/>
      <c r="P24" s="94"/>
      <c r="Q24" s="94"/>
      <c r="R24" s="94"/>
      <c r="S24" s="16" t="e">
        <f t="shared" si="4"/>
        <v>#DIV/0!</v>
      </c>
      <c r="T24" s="94"/>
      <c r="U24" s="94"/>
      <c r="V24" s="94"/>
      <c r="W24" s="94"/>
      <c r="X24" s="16" t="e">
        <f t="shared" si="5"/>
        <v>#DIV/0!</v>
      </c>
      <c r="Y24" s="94"/>
      <c r="Z24" s="94"/>
      <c r="AA24" s="94"/>
      <c r="AB24" s="94"/>
      <c r="AC24" s="16" t="e">
        <f t="shared" si="0"/>
        <v>#DIV/0!</v>
      </c>
      <c r="AD24" s="94"/>
      <c r="AE24" s="94"/>
      <c r="AF24" s="94"/>
      <c r="AG24" s="94"/>
      <c r="AH24" s="16" t="e">
        <f t="shared" si="1"/>
        <v>#DIV/0!</v>
      </c>
      <c r="AI24" s="9"/>
      <c r="AJ24" s="79" t="e">
        <f>מידע!$H$11*J24+מידע!$H$12*AVERAGE(E24,O24,T24,Y24)+מידע!$H$13*'גיליון הערכה פרטני'!AD24</f>
        <v>#DIV/0!</v>
      </c>
      <c r="AK24" s="80" t="e">
        <f>מידע!$H$11*K24+מידע!$H$12*AVERAGE(F24,P24,U24,Z24)+מידע!$H$13*'גיליון הערכה פרטני'!AE24</f>
        <v>#DIV/0!</v>
      </c>
      <c r="AL24" s="80" t="e">
        <f>מידע!$H$11*L24+מידע!$H$12*AVERAGE(G24,Q24,V24,AA24)+מידע!$H$13*'גיליון הערכה פרטני'!AF24</f>
        <v>#DIV/0!</v>
      </c>
      <c r="AM24" s="81" t="e">
        <f>מידע!$H$11*M24+מידע!$H$12*AVERAGE(H24,R24,W24,AB24)+מידע!$H$13*'גיליון הערכה פרטני'!AG24</f>
        <v>#DIV/0!</v>
      </c>
      <c r="AN24" s="73" t="e">
        <f t="shared" si="6"/>
        <v>#DIV/0!</v>
      </c>
    </row>
    <row r="25" spans="1:40" s="106" customFormat="1" ht="25.5" customHeight="1" thickBot="1" x14ac:dyDescent="0.35">
      <c r="A25" s="96"/>
      <c r="B25" s="97"/>
      <c r="C25" s="98" t="s">
        <v>47</v>
      </c>
      <c r="D25" s="99" t="s">
        <v>37</v>
      </c>
      <c r="E25" s="100"/>
      <c r="F25" s="100"/>
      <c r="G25" s="100"/>
      <c r="H25" s="100"/>
      <c r="I25" s="101" t="e">
        <f t="shared" si="2"/>
        <v>#DIV/0!</v>
      </c>
      <c r="J25" s="100"/>
      <c r="K25" s="100"/>
      <c r="L25" s="100"/>
      <c r="M25" s="100"/>
      <c r="N25" s="101" t="e">
        <f t="shared" si="3"/>
        <v>#DIV/0!</v>
      </c>
      <c r="O25" s="100"/>
      <c r="P25" s="100"/>
      <c r="Q25" s="100"/>
      <c r="R25" s="100"/>
      <c r="S25" s="101" t="e">
        <f t="shared" si="4"/>
        <v>#DIV/0!</v>
      </c>
      <c r="T25" s="100"/>
      <c r="U25" s="100"/>
      <c r="V25" s="100"/>
      <c r="W25" s="100"/>
      <c r="X25" s="101" t="e">
        <f t="shared" si="5"/>
        <v>#DIV/0!</v>
      </c>
      <c r="Y25" s="100"/>
      <c r="Z25" s="100"/>
      <c r="AA25" s="100"/>
      <c r="AB25" s="100"/>
      <c r="AC25" s="101" t="e">
        <f t="shared" si="0"/>
        <v>#DIV/0!</v>
      </c>
      <c r="AD25" s="100"/>
      <c r="AE25" s="100"/>
      <c r="AF25" s="100"/>
      <c r="AG25" s="100"/>
      <c r="AH25" s="101" t="e">
        <f t="shared" si="1"/>
        <v>#DIV/0!</v>
      </c>
      <c r="AI25" s="97"/>
      <c r="AJ25" s="102" t="e">
        <f>מידע!$H$11*J25+מידע!$H$12*AVERAGE(E25,O25,T25,Y25)+מידע!$H$13*'גיליון הערכה פרטני'!AD25</f>
        <v>#DIV/0!</v>
      </c>
      <c r="AK25" s="103" t="e">
        <f>מידע!$H$11*K25+מידע!$H$12*AVERAGE(F25,P25,U25,Z25)+מידע!$H$13*'גיליון הערכה פרטני'!AE25</f>
        <v>#DIV/0!</v>
      </c>
      <c r="AL25" s="103" t="e">
        <f>מידע!$H$11*L25+מידע!$H$12*AVERAGE(G25,Q25,V25,AA25)+מידע!$H$13*'גיליון הערכה פרטני'!AF25</f>
        <v>#DIV/0!</v>
      </c>
      <c r="AM25" s="104" t="e">
        <f>מידע!$H$11*M25+מידע!$H$12*AVERAGE(H25,R25,W25,AB25)+מידע!$H$13*'גיליון הערכה פרטני'!AG25</f>
        <v>#DIV/0!</v>
      </c>
      <c r="AN25" s="105" t="e">
        <f t="shared" si="6"/>
        <v>#DIV/0!</v>
      </c>
    </row>
    <row r="26" spans="1:40" ht="25.5" customHeight="1" x14ac:dyDescent="0.3">
      <c r="A26" s="28"/>
      <c r="B26" s="29"/>
      <c r="C26" s="14" t="s">
        <v>50</v>
      </c>
      <c r="D26" s="15" t="s">
        <v>49</v>
      </c>
      <c r="E26" s="95"/>
      <c r="F26" s="95"/>
      <c r="G26" s="95"/>
      <c r="H26" s="95"/>
      <c r="I26" s="16" t="e">
        <f>75+5*AVERAGE(E26:H26)</f>
        <v>#DIV/0!</v>
      </c>
      <c r="J26" s="95"/>
      <c r="K26" s="95"/>
      <c r="L26" s="95"/>
      <c r="M26" s="95"/>
      <c r="N26" s="16" t="e">
        <f>75+5*AVERAGE(J26:M26)</f>
        <v>#DIV/0!</v>
      </c>
      <c r="O26" s="95"/>
      <c r="P26" s="95"/>
      <c r="Q26" s="95"/>
      <c r="R26" s="95"/>
      <c r="S26" s="16" t="e">
        <f>75+5*AVERAGE(O26:R26)</f>
        <v>#DIV/0!</v>
      </c>
      <c r="T26" s="95"/>
      <c r="U26" s="95"/>
      <c r="V26" s="95"/>
      <c r="W26" s="95"/>
      <c r="X26" s="16" t="e">
        <f>75+5*AVERAGE(T26:W26)</f>
        <v>#DIV/0!</v>
      </c>
      <c r="Y26" s="95"/>
      <c r="Z26" s="95"/>
      <c r="AA26" s="95"/>
      <c r="AB26" s="95"/>
      <c r="AC26" s="16" t="e">
        <f t="shared" si="0"/>
        <v>#DIV/0!</v>
      </c>
      <c r="AD26" s="95"/>
      <c r="AE26" s="95"/>
      <c r="AF26" s="95"/>
      <c r="AG26" s="95"/>
      <c r="AH26" s="16" t="e">
        <f t="shared" si="1"/>
        <v>#DIV/0!</v>
      </c>
      <c r="AI26" s="9"/>
      <c r="AJ26" s="79" t="e">
        <f>מידע!$H$11*O26+מידע!$H$12*AVERAGE(J26,E26,T26,Y26)+מידע!$H$13*'גיליון הערכה פרטני'!AD26</f>
        <v>#DIV/0!</v>
      </c>
      <c r="AK26" s="80" t="e">
        <f>מידע!$H$11*P26+מידע!$H$12*AVERAGE(K26,F26,U26,Z26)+מידע!$H$13*'גיליון הערכה פרטני'!AE26</f>
        <v>#DIV/0!</v>
      </c>
      <c r="AL26" s="80" t="e">
        <f>מידע!$H$11*Q26+מידע!$H$12*AVERAGE(L26,G26,V26,AA26)+מידע!$H$13*'גיליון הערכה פרטני'!AF26</f>
        <v>#DIV/0!</v>
      </c>
      <c r="AM26" s="81" t="e">
        <f>מידע!$H$11*R26+מידע!$H$12*AVERAGE(M26,H26,W26,AB26)+מידע!$H$13*'גיליון הערכה פרטני'!AG26</f>
        <v>#DIV/0!</v>
      </c>
      <c r="AN26" s="73" t="e">
        <f t="shared" si="6"/>
        <v>#DIV/0!</v>
      </c>
    </row>
    <row r="27" spans="1:40" ht="25.5" customHeight="1" x14ac:dyDescent="0.3">
      <c r="A27" s="28"/>
      <c r="B27" s="29"/>
      <c r="C27" s="14" t="s">
        <v>51</v>
      </c>
      <c r="D27" s="15" t="s">
        <v>49</v>
      </c>
      <c r="E27" s="94"/>
      <c r="F27" s="94"/>
      <c r="G27" s="94"/>
      <c r="H27" s="94"/>
      <c r="I27" s="16" t="e">
        <f t="shared" si="2"/>
        <v>#DIV/0!</v>
      </c>
      <c r="J27" s="94"/>
      <c r="K27" s="94"/>
      <c r="L27" s="94"/>
      <c r="M27" s="94"/>
      <c r="N27" s="16" t="e">
        <f t="shared" si="3"/>
        <v>#DIV/0!</v>
      </c>
      <c r="O27" s="94"/>
      <c r="P27" s="94"/>
      <c r="Q27" s="94"/>
      <c r="R27" s="94"/>
      <c r="S27" s="16" t="e">
        <f t="shared" si="4"/>
        <v>#DIV/0!</v>
      </c>
      <c r="T27" s="94"/>
      <c r="U27" s="94"/>
      <c r="V27" s="94"/>
      <c r="W27" s="94"/>
      <c r="X27" s="16" t="e">
        <f t="shared" si="5"/>
        <v>#DIV/0!</v>
      </c>
      <c r="Y27" s="94"/>
      <c r="Z27" s="94"/>
      <c r="AA27" s="94"/>
      <c r="AB27" s="94"/>
      <c r="AC27" s="16" t="e">
        <f t="shared" si="0"/>
        <v>#DIV/0!</v>
      </c>
      <c r="AD27" s="94"/>
      <c r="AE27" s="94"/>
      <c r="AF27" s="94"/>
      <c r="AG27" s="94"/>
      <c r="AH27" s="16" t="e">
        <f t="shared" si="1"/>
        <v>#DIV/0!</v>
      </c>
      <c r="AI27" s="9"/>
      <c r="AJ27" s="79" t="e">
        <f>מידע!$H$11*O27+מידע!$H$12*AVERAGE(J27,E27,T27,Y27)+מידע!$H$13*'גיליון הערכה פרטני'!AD27</f>
        <v>#DIV/0!</v>
      </c>
      <c r="AK27" s="80" t="e">
        <f>מידע!$H$11*P27+מידע!$H$12*AVERAGE(K27,F27,U27,Z27)+מידע!$H$13*'גיליון הערכה פרטני'!AE27</f>
        <v>#DIV/0!</v>
      </c>
      <c r="AL27" s="80" t="e">
        <f>מידע!$H$11*Q27+מידע!$H$12*AVERAGE(L27,G27,V27,AA27)+מידע!$H$13*'גיליון הערכה פרטני'!AF27</f>
        <v>#DIV/0!</v>
      </c>
      <c r="AM27" s="81" t="e">
        <f>מידע!$H$11*R27+מידע!$H$12*AVERAGE(M27,H27,W27,AB27)+מידע!$H$13*'גיליון הערכה פרטני'!AG27</f>
        <v>#DIV/0!</v>
      </c>
      <c r="AN27" s="73" t="e">
        <f t="shared" si="6"/>
        <v>#DIV/0!</v>
      </c>
    </row>
    <row r="28" spans="1:40" s="8" customFormat="1" ht="25.5" customHeight="1" x14ac:dyDescent="0.3">
      <c r="A28" s="28"/>
      <c r="B28" s="29"/>
      <c r="C28" s="14" t="s">
        <v>52</v>
      </c>
      <c r="D28" s="15" t="s">
        <v>49</v>
      </c>
      <c r="E28" s="94"/>
      <c r="F28" s="94"/>
      <c r="G28" s="94"/>
      <c r="H28" s="94"/>
      <c r="I28" s="16" t="e">
        <f>75+5*AVERAGE(E28:H28)</f>
        <v>#DIV/0!</v>
      </c>
      <c r="J28" s="94"/>
      <c r="K28" s="94"/>
      <c r="L28" s="94"/>
      <c r="M28" s="94"/>
      <c r="N28" s="16" t="e">
        <f>75+5*AVERAGE(J28:M28)</f>
        <v>#DIV/0!</v>
      </c>
      <c r="O28" s="94"/>
      <c r="P28" s="94"/>
      <c r="Q28" s="94"/>
      <c r="R28" s="94"/>
      <c r="S28" s="16" t="e">
        <f>75+5*AVERAGE(O28:R28)</f>
        <v>#DIV/0!</v>
      </c>
      <c r="T28" s="94"/>
      <c r="U28" s="94"/>
      <c r="V28" s="94"/>
      <c r="W28" s="94"/>
      <c r="X28" s="16" t="e">
        <f>75+5*AVERAGE(T28:W28)</f>
        <v>#DIV/0!</v>
      </c>
      <c r="Y28" s="94"/>
      <c r="Z28" s="94"/>
      <c r="AA28" s="94"/>
      <c r="AB28" s="94"/>
      <c r="AC28" s="16" t="e">
        <f t="shared" si="0"/>
        <v>#DIV/0!</v>
      </c>
      <c r="AD28" s="94"/>
      <c r="AE28" s="94"/>
      <c r="AF28" s="94"/>
      <c r="AG28" s="94"/>
      <c r="AH28" s="16" t="e">
        <f t="shared" si="1"/>
        <v>#DIV/0!</v>
      </c>
      <c r="AI28" s="9"/>
      <c r="AJ28" s="79" t="e">
        <f>מידע!$H$11*O28+מידע!$H$12*AVERAGE(J28,E28,T28,Y28)+מידע!$H$13*'גיליון הערכה פרטני'!AD28</f>
        <v>#DIV/0!</v>
      </c>
      <c r="AK28" s="80" t="e">
        <f>מידע!$H$11*P28+מידע!$H$12*AVERAGE(K28,F28,U28,Z28)+מידע!$H$13*'גיליון הערכה פרטני'!AE28</f>
        <v>#DIV/0!</v>
      </c>
      <c r="AL28" s="80" t="e">
        <f>מידע!$H$11*Q28+מידע!$H$12*AVERAGE(L28,G28,V28,AA28)+מידע!$H$13*'גיליון הערכה פרטני'!AF28</f>
        <v>#DIV/0!</v>
      </c>
      <c r="AM28" s="81" t="e">
        <f>מידע!$H$11*R28+מידע!$H$12*AVERAGE(M28,H28,W28,AB28)+מידע!$H$13*'גיליון הערכה פרטני'!AG28</f>
        <v>#DIV/0!</v>
      </c>
      <c r="AN28" s="73" t="e">
        <f>75+5*AVERAGE(AJ28:AM28)</f>
        <v>#DIV/0!</v>
      </c>
    </row>
    <row r="29" spans="1:40" s="8" customFormat="1" ht="25.5" customHeight="1" x14ac:dyDescent="0.3">
      <c r="A29" s="28"/>
      <c r="B29" s="29"/>
      <c r="C29" s="14" t="s">
        <v>53</v>
      </c>
      <c r="D29" s="15" t="s">
        <v>49</v>
      </c>
      <c r="E29" s="94"/>
      <c r="F29" s="94"/>
      <c r="G29" s="94"/>
      <c r="H29" s="94"/>
      <c r="I29" s="16" t="e">
        <f>75+5*AVERAGE(E29:H29)</f>
        <v>#DIV/0!</v>
      </c>
      <c r="J29" s="94"/>
      <c r="K29" s="94"/>
      <c r="L29" s="94"/>
      <c r="M29" s="94"/>
      <c r="N29" s="16" t="e">
        <f>75+5*AVERAGE(J29:M29)</f>
        <v>#DIV/0!</v>
      </c>
      <c r="O29" s="94"/>
      <c r="P29" s="94"/>
      <c r="Q29" s="94"/>
      <c r="R29" s="94"/>
      <c r="S29" s="16" t="e">
        <f>75+5*AVERAGE(O29:R29)</f>
        <v>#DIV/0!</v>
      </c>
      <c r="T29" s="94"/>
      <c r="U29" s="94"/>
      <c r="V29" s="94"/>
      <c r="W29" s="94"/>
      <c r="X29" s="16" t="e">
        <f>75+5*AVERAGE(T29:W29)</f>
        <v>#DIV/0!</v>
      </c>
      <c r="Y29" s="94"/>
      <c r="Z29" s="94"/>
      <c r="AA29" s="94"/>
      <c r="AB29" s="94"/>
      <c r="AC29" s="16" t="e">
        <f t="shared" si="0"/>
        <v>#DIV/0!</v>
      </c>
      <c r="AD29" s="94"/>
      <c r="AE29" s="94"/>
      <c r="AF29" s="94"/>
      <c r="AG29" s="94"/>
      <c r="AH29" s="16" t="e">
        <f t="shared" si="1"/>
        <v>#DIV/0!</v>
      </c>
      <c r="AI29" s="9"/>
      <c r="AJ29" s="79" t="e">
        <f>מידע!$H$11*O29+מידע!$H$12*AVERAGE(J29,E29,T29,Y29)+מידע!$H$13*'גיליון הערכה פרטני'!AD29</f>
        <v>#DIV/0!</v>
      </c>
      <c r="AK29" s="80" t="e">
        <f>מידע!$H$11*P29+מידע!$H$12*AVERAGE(K29,F29,U29,Z29)+מידע!$H$13*'גיליון הערכה פרטני'!AE29</f>
        <v>#DIV/0!</v>
      </c>
      <c r="AL29" s="80" t="e">
        <f>מידע!$H$11*Q29+מידע!$H$12*AVERAGE(L29,G29,V29,AA29)+מידע!$H$13*'גיליון הערכה פרטני'!AF29</f>
        <v>#DIV/0!</v>
      </c>
      <c r="AM29" s="81" t="e">
        <f>מידע!$H$11*R29+מידע!$H$12*AVERAGE(M29,H29,W29,AB29)+מידע!$H$13*'גיליון הערכה פרטני'!AG29</f>
        <v>#DIV/0!</v>
      </c>
      <c r="AN29" s="73" t="e">
        <f>75+5*AVERAGE(AJ29:AM29)</f>
        <v>#DIV/0!</v>
      </c>
    </row>
    <row r="30" spans="1:40" ht="25.5" customHeight="1" x14ac:dyDescent="0.3">
      <c r="A30" s="28"/>
      <c r="B30" s="29"/>
      <c r="C30" s="14" t="s">
        <v>54</v>
      </c>
      <c r="D30" s="15" t="s">
        <v>49</v>
      </c>
      <c r="E30" s="94"/>
      <c r="F30" s="94"/>
      <c r="G30" s="94"/>
      <c r="H30" s="94"/>
      <c r="I30" s="16" t="e">
        <f t="shared" si="2"/>
        <v>#DIV/0!</v>
      </c>
      <c r="J30" s="94"/>
      <c r="K30" s="94"/>
      <c r="L30" s="94"/>
      <c r="M30" s="94"/>
      <c r="N30" s="16" t="e">
        <f t="shared" si="3"/>
        <v>#DIV/0!</v>
      </c>
      <c r="O30" s="94"/>
      <c r="P30" s="94"/>
      <c r="Q30" s="94"/>
      <c r="R30" s="94"/>
      <c r="S30" s="16" t="e">
        <f t="shared" si="4"/>
        <v>#DIV/0!</v>
      </c>
      <c r="T30" s="94"/>
      <c r="U30" s="94"/>
      <c r="V30" s="94"/>
      <c r="W30" s="94"/>
      <c r="X30" s="16" t="e">
        <f t="shared" si="5"/>
        <v>#DIV/0!</v>
      </c>
      <c r="Y30" s="94"/>
      <c r="Z30" s="94"/>
      <c r="AA30" s="94"/>
      <c r="AB30" s="94"/>
      <c r="AC30" s="16" t="e">
        <f t="shared" si="0"/>
        <v>#DIV/0!</v>
      </c>
      <c r="AD30" s="94"/>
      <c r="AE30" s="94"/>
      <c r="AF30" s="94"/>
      <c r="AG30" s="94"/>
      <c r="AH30" s="16" t="e">
        <f t="shared" si="1"/>
        <v>#DIV/0!</v>
      </c>
      <c r="AI30" s="9"/>
      <c r="AJ30" s="79" t="e">
        <f>מידע!$H$11*O30+מידע!$H$12*AVERAGE(J30,E30,T30,Y30)+מידע!$H$13*'גיליון הערכה פרטני'!AD30</f>
        <v>#DIV/0!</v>
      </c>
      <c r="AK30" s="80" t="e">
        <f>מידע!$H$11*P30+מידע!$H$12*AVERAGE(K30,F30,U30,Z30)+מידע!$H$13*'גיליון הערכה פרטני'!AE30</f>
        <v>#DIV/0!</v>
      </c>
      <c r="AL30" s="80" t="e">
        <f>מידע!$H$11*Q30+מידע!$H$12*AVERAGE(L30,G30,V30,AA30)+מידע!$H$13*'גיליון הערכה פרטני'!AF30</f>
        <v>#DIV/0!</v>
      </c>
      <c r="AM30" s="81" t="e">
        <f>מידע!$H$11*R30+מידע!$H$12*AVERAGE(M30,H30,W30,AB30)+מידע!$H$13*'גיליון הערכה פרטני'!AG30</f>
        <v>#DIV/0!</v>
      </c>
      <c r="AN30" s="73" t="e">
        <f t="shared" si="6"/>
        <v>#DIV/0!</v>
      </c>
    </row>
    <row r="31" spans="1:40" ht="25.5" customHeight="1" x14ac:dyDescent="0.3">
      <c r="A31" s="28"/>
      <c r="B31" s="29"/>
      <c r="C31" s="14" t="s">
        <v>55</v>
      </c>
      <c r="D31" s="15" t="s">
        <v>49</v>
      </c>
      <c r="E31" s="94"/>
      <c r="F31" s="94"/>
      <c r="G31" s="94"/>
      <c r="H31" s="94"/>
      <c r="I31" s="16" t="e">
        <f t="shared" si="2"/>
        <v>#DIV/0!</v>
      </c>
      <c r="J31" s="94"/>
      <c r="K31" s="94"/>
      <c r="L31" s="94"/>
      <c r="M31" s="94"/>
      <c r="N31" s="16" t="e">
        <f t="shared" si="3"/>
        <v>#DIV/0!</v>
      </c>
      <c r="O31" s="94"/>
      <c r="P31" s="94"/>
      <c r="Q31" s="94"/>
      <c r="R31" s="94"/>
      <c r="S31" s="16" t="e">
        <f t="shared" si="4"/>
        <v>#DIV/0!</v>
      </c>
      <c r="T31" s="94"/>
      <c r="U31" s="94"/>
      <c r="V31" s="94"/>
      <c r="W31" s="94"/>
      <c r="X31" s="16" t="e">
        <f t="shared" si="5"/>
        <v>#DIV/0!</v>
      </c>
      <c r="Y31" s="94"/>
      <c r="Z31" s="94"/>
      <c r="AA31" s="94"/>
      <c r="AB31" s="94"/>
      <c r="AC31" s="16" t="e">
        <f t="shared" si="0"/>
        <v>#DIV/0!</v>
      </c>
      <c r="AD31" s="94"/>
      <c r="AE31" s="94"/>
      <c r="AF31" s="94"/>
      <c r="AG31" s="94"/>
      <c r="AH31" s="16" t="e">
        <f t="shared" si="1"/>
        <v>#DIV/0!</v>
      </c>
      <c r="AI31" s="9"/>
      <c r="AJ31" s="79" t="e">
        <f>מידע!$H$11*O31+מידע!$H$12*AVERAGE(J31,E31,T31,Y31)+מידע!$H$13*'גיליון הערכה פרטני'!AD31</f>
        <v>#DIV/0!</v>
      </c>
      <c r="AK31" s="80" t="e">
        <f>מידע!$H$11*P31+מידע!$H$12*AVERAGE(K31,F31,U31,Z31)+מידע!$H$13*'גיליון הערכה פרטני'!AE31</f>
        <v>#DIV/0!</v>
      </c>
      <c r="AL31" s="80" t="e">
        <f>מידע!$H$11*Q31+מידע!$H$12*AVERAGE(L31,G31,V31,AA31)+מידע!$H$13*'גיליון הערכה פרטני'!AF31</f>
        <v>#DIV/0!</v>
      </c>
      <c r="AM31" s="81" t="e">
        <f>מידע!$H$11*R31+מידע!$H$12*AVERAGE(M31,H31,W31,AB31)+מידע!$H$13*'גיליון הערכה פרטני'!AG31</f>
        <v>#DIV/0!</v>
      </c>
      <c r="AN31" s="73" t="e">
        <f t="shared" si="6"/>
        <v>#DIV/0!</v>
      </c>
    </row>
    <row r="32" spans="1:40" ht="25.5" customHeight="1" x14ac:dyDescent="0.3">
      <c r="A32" s="28"/>
      <c r="B32" s="29"/>
      <c r="C32" s="14" t="s">
        <v>56</v>
      </c>
      <c r="D32" s="15" t="s">
        <v>49</v>
      </c>
      <c r="E32" s="94"/>
      <c r="F32" s="94"/>
      <c r="G32" s="94"/>
      <c r="H32" s="94"/>
      <c r="I32" s="16" t="e">
        <f t="shared" si="2"/>
        <v>#DIV/0!</v>
      </c>
      <c r="J32" s="94"/>
      <c r="K32" s="94"/>
      <c r="L32" s="94"/>
      <c r="M32" s="94"/>
      <c r="N32" s="16" t="e">
        <f t="shared" si="3"/>
        <v>#DIV/0!</v>
      </c>
      <c r="O32" s="94"/>
      <c r="P32" s="94"/>
      <c r="Q32" s="94"/>
      <c r="R32" s="94"/>
      <c r="S32" s="16" t="e">
        <f t="shared" si="4"/>
        <v>#DIV/0!</v>
      </c>
      <c r="T32" s="94"/>
      <c r="U32" s="94"/>
      <c r="V32" s="94"/>
      <c r="W32" s="94"/>
      <c r="X32" s="16" t="e">
        <f t="shared" si="5"/>
        <v>#DIV/0!</v>
      </c>
      <c r="Y32" s="94"/>
      <c r="Z32" s="94"/>
      <c r="AA32" s="94"/>
      <c r="AB32" s="94"/>
      <c r="AC32" s="16" t="e">
        <f t="shared" si="0"/>
        <v>#DIV/0!</v>
      </c>
      <c r="AD32" s="94"/>
      <c r="AE32" s="94"/>
      <c r="AF32" s="94"/>
      <c r="AG32" s="94"/>
      <c r="AH32" s="16" t="e">
        <f t="shared" si="1"/>
        <v>#DIV/0!</v>
      </c>
      <c r="AI32" s="9"/>
      <c r="AJ32" s="79" t="e">
        <f>מידע!$H$11*O32+מידע!$H$12*AVERAGE(J32,E32,T32,Y32)+מידע!$H$13*'גיליון הערכה פרטני'!AD32</f>
        <v>#DIV/0!</v>
      </c>
      <c r="AK32" s="80" t="e">
        <f>מידע!$H$11*P32+מידע!$H$12*AVERAGE(K32,F32,U32,Z32)+מידע!$H$13*'גיליון הערכה פרטני'!AE32</f>
        <v>#DIV/0!</v>
      </c>
      <c r="AL32" s="80" t="e">
        <f>מידע!$H$11*Q32+מידע!$H$12*AVERAGE(L32,G32,V32,AA32)+מידע!$H$13*'גיליון הערכה פרטני'!AF32</f>
        <v>#DIV/0!</v>
      </c>
      <c r="AM32" s="81" t="e">
        <f>מידע!$H$11*R32+מידע!$H$12*AVERAGE(M32,H32,W32,AB32)+מידע!$H$13*'גיליון הערכה פרטני'!AG32</f>
        <v>#DIV/0!</v>
      </c>
      <c r="AN32" s="73" t="e">
        <f t="shared" si="6"/>
        <v>#DIV/0!</v>
      </c>
    </row>
    <row r="33" spans="1:40" s="106" customFormat="1" ht="25.5" customHeight="1" thickBot="1" x14ac:dyDescent="0.35">
      <c r="A33" s="96"/>
      <c r="B33" s="97"/>
      <c r="C33" s="98" t="s">
        <v>57</v>
      </c>
      <c r="D33" s="99" t="s">
        <v>49</v>
      </c>
      <c r="E33" s="100"/>
      <c r="F33" s="100"/>
      <c r="G33" s="100"/>
      <c r="H33" s="100"/>
      <c r="I33" s="101" t="e">
        <f t="shared" si="2"/>
        <v>#DIV/0!</v>
      </c>
      <c r="J33" s="100"/>
      <c r="K33" s="100"/>
      <c r="L33" s="100"/>
      <c r="M33" s="100"/>
      <c r="N33" s="101" t="e">
        <f t="shared" si="3"/>
        <v>#DIV/0!</v>
      </c>
      <c r="O33" s="100"/>
      <c r="P33" s="100"/>
      <c r="Q33" s="100"/>
      <c r="R33" s="100"/>
      <c r="S33" s="101" t="e">
        <f t="shared" si="4"/>
        <v>#DIV/0!</v>
      </c>
      <c r="T33" s="100"/>
      <c r="U33" s="100"/>
      <c r="V33" s="100"/>
      <c r="W33" s="100"/>
      <c r="X33" s="101" t="e">
        <f t="shared" si="5"/>
        <v>#DIV/0!</v>
      </c>
      <c r="Y33" s="100"/>
      <c r="Z33" s="100"/>
      <c r="AA33" s="100"/>
      <c r="AB33" s="100"/>
      <c r="AC33" s="101" t="e">
        <f t="shared" si="0"/>
        <v>#DIV/0!</v>
      </c>
      <c r="AD33" s="100"/>
      <c r="AE33" s="100"/>
      <c r="AF33" s="100"/>
      <c r="AG33" s="100"/>
      <c r="AH33" s="101" t="e">
        <f t="shared" si="1"/>
        <v>#DIV/0!</v>
      </c>
      <c r="AI33" s="97"/>
      <c r="AJ33" s="102" t="e">
        <f>מידע!$H$11*O33+מידע!$H$12*AVERAGE(J33,E33,T33,Y33)+מידע!$H$13*'גיליון הערכה פרטני'!AD33</f>
        <v>#DIV/0!</v>
      </c>
      <c r="AK33" s="103" t="e">
        <f>מידע!$H$11*P33+מידע!$H$12*AVERAGE(K33,F33,U33,Z33)+מידע!$H$13*'גיליון הערכה פרטני'!AE33</f>
        <v>#DIV/0!</v>
      </c>
      <c r="AL33" s="103" t="e">
        <f>מידע!$H$11*Q33+מידע!$H$12*AVERAGE(L33,G33,V33,AA33)+מידע!$H$13*'גיליון הערכה פרטני'!AF33</f>
        <v>#DIV/0!</v>
      </c>
      <c r="AM33" s="104" t="e">
        <f>מידע!$H$11*R33+מידע!$H$12*AVERAGE(M33,H33,W33,AB33)+מידע!$H$13*'גיליון הערכה פרטני'!AG33</f>
        <v>#DIV/0!</v>
      </c>
      <c r="AN33" s="105" t="e">
        <f t="shared" si="6"/>
        <v>#DIV/0!</v>
      </c>
    </row>
    <row r="34" spans="1:40" ht="25.5" hidden="1" customHeight="1" x14ac:dyDescent="0.3">
      <c r="A34" s="28"/>
      <c r="B34" s="29"/>
      <c r="C34" s="14"/>
      <c r="D34" s="15" t="s">
        <v>49</v>
      </c>
      <c r="E34" s="95"/>
      <c r="F34" s="95"/>
      <c r="G34" s="95"/>
      <c r="H34" s="95"/>
      <c r="I34" s="16" t="e">
        <f t="shared" si="2"/>
        <v>#DIV/0!</v>
      </c>
      <c r="J34" s="95"/>
      <c r="K34" s="95"/>
      <c r="L34" s="95"/>
      <c r="M34" s="95"/>
      <c r="N34" s="16" t="e">
        <f t="shared" si="3"/>
        <v>#DIV/0!</v>
      </c>
      <c r="O34" s="95"/>
      <c r="P34" s="95"/>
      <c r="Q34" s="95"/>
      <c r="R34" s="95"/>
      <c r="S34" s="16" t="e">
        <f t="shared" si="4"/>
        <v>#DIV/0!</v>
      </c>
      <c r="T34" s="95"/>
      <c r="U34" s="95"/>
      <c r="V34" s="95"/>
      <c r="W34" s="95"/>
      <c r="X34" s="16" t="e">
        <f t="shared" si="5"/>
        <v>#DIV/0!</v>
      </c>
      <c r="Y34" s="95"/>
      <c r="Z34" s="95"/>
      <c r="AA34" s="95"/>
      <c r="AB34" s="95"/>
      <c r="AC34" s="16" t="e">
        <f t="shared" si="0"/>
        <v>#DIV/0!</v>
      </c>
      <c r="AD34" s="95"/>
      <c r="AE34" s="95"/>
      <c r="AF34" s="95"/>
      <c r="AG34" s="95"/>
      <c r="AH34" s="16" t="e">
        <f t="shared" si="1"/>
        <v>#DIV/0!</v>
      </c>
      <c r="AI34" s="9"/>
      <c r="AJ34" s="79" t="e">
        <f>מידע!$H$11*O34+מידע!$H$12*AVERAGE(J34,E34,T34,Y34)+מידע!$H$13*'גיליון הערכה פרטני'!AD34</f>
        <v>#DIV/0!</v>
      </c>
      <c r="AK34" s="80" t="e">
        <f>מידע!$H$11*P34+מידע!$H$12*AVERAGE(K34,F34,U34,Z34)+מידע!$H$13*'גיליון הערכה פרטני'!AE34</f>
        <v>#DIV/0!</v>
      </c>
      <c r="AL34" s="80" t="e">
        <f>מידע!$H$11*Q34+מידע!$H$12*AVERAGE(L34,G34,V34,AA34)+מידע!$H$13*'גיליון הערכה פרטני'!AF34</f>
        <v>#DIV/0!</v>
      </c>
      <c r="AM34" s="81" t="e">
        <f>מידע!$H$11*R34+מידע!$H$12*AVERAGE(M34,H34,W34,AB34)+מידע!$H$13*'גיליון הערכה פרטני'!AG34</f>
        <v>#DIV/0!</v>
      </c>
      <c r="AN34" s="73" t="e">
        <f t="shared" si="6"/>
        <v>#DIV/0!</v>
      </c>
    </row>
    <row r="35" spans="1:40" ht="25.5" hidden="1" customHeight="1" x14ac:dyDescent="0.3">
      <c r="A35" s="28"/>
      <c r="B35" s="29"/>
      <c r="C35" s="17"/>
      <c r="D35" s="18" t="s">
        <v>49</v>
      </c>
      <c r="E35" s="94"/>
      <c r="F35" s="94"/>
      <c r="G35" s="94"/>
      <c r="H35" s="94"/>
      <c r="I35" s="7" t="e">
        <f t="shared" si="2"/>
        <v>#DIV/0!</v>
      </c>
      <c r="J35" s="94"/>
      <c r="K35" s="94"/>
      <c r="L35" s="94"/>
      <c r="M35" s="94"/>
      <c r="N35" s="7" t="e">
        <f t="shared" si="3"/>
        <v>#DIV/0!</v>
      </c>
      <c r="O35" s="94"/>
      <c r="P35" s="94"/>
      <c r="Q35" s="94"/>
      <c r="R35" s="94"/>
      <c r="S35" s="7" t="e">
        <f t="shared" si="4"/>
        <v>#DIV/0!</v>
      </c>
      <c r="T35" s="94"/>
      <c r="U35" s="94"/>
      <c r="V35" s="94"/>
      <c r="W35" s="94"/>
      <c r="X35" s="7" t="e">
        <f t="shared" si="5"/>
        <v>#DIV/0!</v>
      </c>
      <c r="Y35" s="94"/>
      <c r="Z35" s="94"/>
      <c r="AA35" s="94"/>
      <c r="AB35" s="94"/>
      <c r="AC35" s="7" t="e">
        <f t="shared" si="0"/>
        <v>#DIV/0!</v>
      </c>
      <c r="AD35" s="94"/>
      <c r="AE35" s="94"/>
      <c r="AF35" s="94"/>
      <c r="AG35" s="94"/>
      <c r="AH35" s="7" t="e">
        <f t="shared" si="1"/>
        <v>#DIV/0!</v>
      </c>
      <c r="AI35" s="9"/>
      <c r="AJ35" s="82" t="e">
        <f>מידע!$H$11*O35+מידע!$H$12*AVERAGE(J35,E35,T35,Y35)+מידע!$H$13*'גיליון הערכה פרטני'!AD35</f>
        <v>#DIV/0!</v>
      </c>
      <c r="AK35" s="83" t="e">
        <f>מידע!$H$11*P35+מידע!$H$12*AVERAGE(K35,F35,U35,Z35)+מידע!$H$13*'גיליון הערכה פרטני'!AE35</f>
        <v>#DIV/0!</v>
      </c>
      <c r="AL35" s="83" t="e">
        <f>מידע!$H$11*Q35+מידע!$H$12*AVERAGE(L35,G35,V35,AA35)+מידע!$H$13*'גיליון הערכה פרטני'!AF35</f>
        <v>#DIV/0!</v>
      </c>
      <c r="AM35" s="84" t="e">
        <f>מידע!$H$11*R35+מידע!$H$12*AVERAGE(M35,H35,W35,AB35)+מידע!$H$13*'גיליון הערכה פרטני'!AG35</f>
        <v>#DIV/0!</v>
      </c>
      <c r="AN35" s="74" t="e">
        <f t="shared" si="6"/>
        <v>#DIV/0!</v>
      </c>
    </row>
    <row r="36" spans="1:40" ht="25.5" customHeight="1" x14ac:dyDescent="0.3">
      <c r="A36" s="28"/>
      <c r="B36" s="29"/>
      <c r="C36" s="14" t="s">
        <v>60</v>
      </c>
      <c r="D36" s="15" t="s">
        <v>59</v>
      </c>
      <c r="E36" s="94"/>
      <c r="F36" s="94"/>
      <c r="G36" s="94"/>
      <c r="H36" s="94"/>
      <c r="I36" s="16" t="e">
        <f>75+5*AVERAGE(E36:H36)</f>
        <v>#DIV/0!</v>
      </c>
      <c r="J36" s="94"/>
      <c r="K36" s="94"/>
      <c r="L36" s="94"/>
      <c r="M36" s="94"/>
      <c r="N36" s="16" t="e">
        <f>75+5*AVERAGE(J36:M36)</f>
        <v>#DIV/0!</v>
      </c>
      <c r="O36" s="94"/>
      <c r="P36" s="94"/>
      <c r="Q36" s="94"/>
      <c r="R36" s="94"/>
      <c r="S36" s="16" t="e">
        <f>75+5*AVERAGE(O36:R36)</f>
        <v>#DIV/0!</v>
      </c>
      <c r="T36" s="94"/>
      <c r="U36" s="94"/>
      <c r="V36" s="94"/>
      <c r="W36" s="94"/>
      <c r="X36" s="16" t="e">
        <f>75+5*AVERAGE(T36:W36)</f>
        <v>#DIV/0!</v>
      </c>
      <c r="Y36" s="94"/>
      <c r="Z36" s="94"/>
      <c r="AA36" s="94"/>
      <c r="AB36" s="94"/>
      <c r="AC36" s="16" t="e">
        <f t="shared" si="0"/>
        <v>#DIV/0!</v>
      </c>
      <c r="AD36" s="94"/>
      <c r="AE36" s="94"/>
      <c r="AF36" s="94"/>
      <c r="AG36" s="94"/>
      <c r="AH36" s="16" t="e">
        <f t="shared" si="1"/>
        <v>#DIV/0!</v>
      </c>
      <c r="AI36" s="9"/>
      <c r="AJ36" s="76" t="e">
        <f>מידע!$H$11*T36+מידע!$H$12*AVERAGE(J36,O36,E36,Y36)+מידע!$H$13*'גיליון הערכה פרטני'!AD36</f>
        <v>#DIV/0!</v>
      </c>
      <c r="AK36" s="77" t="e">
        <f>מידע!$H$11*U36+מידע!$H$12*AVERAGE(K36,P36,F36,Z36)+מידע!$H$13*'גיליון הערכה פרטני'!AE36</f>
        <v>#DIV/0!</v>
      </c>
      <c r="AL36" s="77" t="e">
        <f>מידע!$H$11*V36+מידע!$H$12*AVERAGE(L36,Q36,G36,AA36)+מידע!$H$13*'גיליון הערכה פרטני'!AF36</f>
        <v>#DIV/0!</v>
      </c>
      <c r="AM36" s="78" t="e">
        <f>מידע!$H$11*W36+מידע!$H$12*AVERAGE(M36,R36,H36,AB36)+מידע!$H$13*'גיליון הערכה פרטני'!AG36</f>
        <v>#DIV/0!</v>
      </c>
      <c r="AN36" s="73" t="e">
        <f t="shared" si="6"/>
        <v>#DIV/0!</v>
      </c>
    </row>
    <row r="37" spans="1:40" s="8" customFormat="1" ht="25.5" customHeight="1" x14ac:dyDescent="0.3">
      <c r="A37" s="28"/>
      <c r="B37" s="29"/>
      <c r="C37" s="14" t="s">
        <v>61</v>
      </c>
      <c r="D37" s="15" t="s">
        <v>59</v>
      </c>
      <c r="E37" s="94"/>
      <c r="F37" s="94"/>
      <c r="G37" s="94"/>
      <c r="H37" s="94"/>
      <c r="I37" s="16" t="e">
        <f t="shared" si="2"/>
        <v>#DIV/0!</v>
      </c>
      <c r="J37" s="94"/>
      <c r="K37" s="94"/>
      <c r="L37" s="94"/>
      <c r="M37" s="94"/>
      <c r="N37" s="16" t="e">
        <f t="shared" si="3"/>
        <v>#DIV/0!</v>
      </c>
      <c r="O37" s="94"/>
      <c r="P37" s="94"/>
      <c r="Q37" s="94"/>
      <c r="R37" s="94"/>
      <c r="S37" s="16" t="e">
        <f t="shared" si="4"/>
        <v>#DIV/0!</v>
      </c>
      <c r="T37" s="94"/>
      <c r="U37" s="94"/>
      <c r="V37" s="94"/>
      <c r="W37" s="94"/>
      <c r="X37" s="16" t="e">
        <f t="shared" si="5"/>
        <v>#DIV/0!</v>
      </c>
      <c r="Y37" s="94"/>
      <c r="Z37" s="94"/>
      <c r="AA37" s="94"/>
      <c r="AB37" s="94"/>
      <c r="AC37" s="16" t="e">
        <f t="shared" si="0"/>
        <v>#DIV/0!</v>
      </c>
      <c r="AD37" s="94"/>
      <c r="AE37" s="94"/>
      <c r="AF37" s="94"/>
      <c r="AG37" s="94"/>
      <c r="AH37" s="16" t="e">
        <f t="shared" si="1"/>
        <v>#DIV/0!</v>
      </c>
      <c r="AI37" s="9"/>
      <c r="AJ37" s="79" t="e">
        <f>מידע!$H$11*T37+מידע!$H$12*AVERAGE(J37,O37,E37,Y37)+מידע!$H$13*'גיליון הערכה פרטני'!AD37</f>
        <v>#DIV/0!</v>
      </c>
      <c r="AK37" s="80" t="e">
        <f>מידע!$H$11*U37+מידע!$H$12*AVERAGE(K37,P37,F37,Z37)+מידע!$H$13*'גיליון הערכה פרטני'!AE37</f>
        <v>#DIV/0!</v>
      </c>
      <c r="AL37" s="80" t="e">
        <f>מידע!$H$11*V37+מידע!$H$12*AVERAGE(L37,Q37,G37,AA37)+מידע!$H$13*'גיליון הערכה פרטני'!AF37</f>
        <v>#DIV/0!</v>
      </c>
      <c r="AM37" s="81" t="e">
        <f>מידע!$H$11*W37+מידע!$H$12*AVERAGE(M37,R37,H37,AB37)+מידע!$H$13*'גיליון הערכה פרטני'!AG37</f>
        <v>#DIV/0!</v>
      </c>
      <c r="AN37" s="73" t="e">
        <f t="shared" si="6"/>
        <v>#DIV/0!</v>
      </c>
    </row>
    <row r="38" spans="1:40" s="8" customFormat="1" ht="25.5" customHeight="1" x14ac:dyDescent="0.3">
      <c r="A38" s="28"/>
      <c r="B38" s="29"/>
      <c r="C38" s="14" t="s">
        <v>62</v>
      </c>
      <c r="D38" s="15" t="s">
        <v>59</v>
      </c>
      <c r="E38" s="94"/>
      <c r="F38" s="94"/>
      <c r="G38" s="94"/>
      <c r="H38" s="94"/>
      <c r="I38" s="16" t="e">
        <f t="shared" si="2"/>
        <v>#DIV/0!</v>
      </c>
      <c r="J38" s="94"/>
      <c r="K38" s="94"/>
      <c r="L38" s="94"/>
      <c r="M38" s="94"/>
      <c r="N38" s="16" t="e">
        <f t="shared" si="3"/>
        <v>#DIV/0!</v>
      </c>
      <c r="O38" s="94"/>
      <c r="P38" s="94"/>
      <c r="Q38" s="94"/>
      <c r="R38" s="94"/>
      <c r="S38" s="16" t="e">
        <f t="shared" si="4"/>
        <v>#DIV/0!</v>
      </c>
      <c r="T38" s="94"/>
      <c r="U38" s="94"/>
      <c r="V38" s="94"/>
      <c r="W38" s="94"/>
      <c r="X38" s="16" t="e">
        <f t="shared" si="5"/>
        <v>#DIV/0!</v>
      </c>
      <c r="Y38" s="94"/>
      <c r="Z38" s="94"/>
      <c r="AA38" s="94"/>
      <c r="AB38" s="94"/>
      <c r="AC38" s="16" t="e">
        <f t="shared" si="0"/>
        <v>#DIV/0!</v>
      </c>
      <c r="AD38" s="94"/>
      <c r="AE38" s="94"/>
      <c r="AF38" s="94"/>
      <c r="AG38" s="94"/>
      <c r="AH38" s="16" t="e">
        <f t="shared" si="1"/>
        <v>#DIV/0!</v>
      </c>
      <c r="AI38" s="9"/>
      <c r="AJ38" s="79" t="e">
        <f>מידע!$H$11*T38+מידע!$H$12*AVERAGE(J38,O38,E38,Y38)+מידע!$H$13*'גיליון הערכה פרטני'!AD38</f>
        <v>#DIV/0!</v>
      </c>
      <c r="AK38" s="80" t="e">
        <f>מידע!$H$11*U38+מידע!$H$12*AVERAGE(K38,P38,F38,Z38)+מידע!$H$13*'גיליון הערכה פרטני'!AE38</f>
        <v>#DIV/0!</v>
      </c>
      <c r="AL38" s="80" t="e">
        <f>מידע!$H$11*V38+מידע!$H$12*AVERAGE(L38,Q38,G38,AA38)+מידע!$H$13*'גיליון הערכה פרטני'!AF38</f>
        <v>#DIV/0!</v>
      </c>
      <c r="AM38" s="81" t="e">
        <f>מידע!$H$11*W38+מידע!$H$12*AVERAGE(M38,R38,H38,AB38)+מידע!$H$13*'גיליון הערכה פרטני'!AG38</f>
        <v>#DIV/0!</v>
      </c>
      <c r="AN38" s="73" t="e">
        <f t="shared" si="6"/>
        <v>#DIV/0!</v>
      </c>
    </row>
    <row r="39" spans="1:40" s="8" customFormat="1" ht="25.5" customHeight="1" x14ac:dyDescent="0.3">
      <c r="A39" s="28"/>
      <c r="B39" s="29"/>
      <c r="C39" s="14" t="s">
        <v>63</v>
      </c>
      <c r="D39" s="15" t="s">
        <v>59</v>
      </c>
      <c r="E39" s="94"/>
      <c r="F39" s="94"/>
      <c r="G39" s="94"/>
      <c r="H39" s="94"/>
      <c r="I39" s="16" t="e">
        <f t="shared" si="2"/>
        <v>#DIV/0!</v>
      </c>
      <c r="J39" s="94"/>
      <c r="K39" s="94"/>
      <c r="L39" s="94"/>
      <c r="M39" s="94"/>
      <c r="N39" s="16" t="e">
        <f t="shared" si="3"/>
        <v>#DIV/0!</v>
      </c>
      <c r="O39" s="94"/>
      <c r="P39" s="94"/>
      <c r="Q39" s="94"/>
      <c r="R39" s="94"/>
      <c r="S39" s="16" t="e">
        <f t="shared" si="4"/>
        <v>#DIV/0!</v>
      </c>
      <c r="T39" s="94"/>
      <c r="U39" s="94"/>
      <c r="V39" s="94"/>
      <c r="W39" s="94"/>
      <c r="X39" s="16" t="e">
        <f t="shared" si="5"/>
        <v>#DIV/0!</v>
      </c>
      <c r="Y39" s="94"/>
      <c r="Z39" s="94"/>
      <c r="AA39" s="94"/>
      <c r="AB39" s="94"/>
      <c r="AC39" s="16" t="e">
        <f t="shared" si="0"/>
        <v>#DIV/0!</v>
      </c>
      <c r="AD39" s="94"/>
      <c r="AE39" s="94"/>
      <c r="AF39" s="94"/>
      <c r="AG39" s="94"/>
      <c r="AH39" s="16" t="e">
        <f t="shared" si="1"/>
        <v>#DIV/0!</v>
      </c>
      <c r="AI39" s="9"/>
      <c r="AJ39" s="79" t="e">
        <f>מידע!$H$11*T39+מידע!$H$12*AVERAGE(J39,O39,E39,Y39)+מידע!$H$13*'גיליון הערכה פרטני'!AD39</f>
        <v>#DIV/0!</v>
      </c>
      <c r="AK39" s="80" t="e">
        <f>מידע!$H$11*U39+מידע!$H$12*AVERAGE(K39,P39,F39,Z39)+מידע!$H$13*'גיליון הערכה פרטני'!AE39</f>
        <v>#DIV/0!</v>
      </c>
      <c r="AL39" s="80" t="e">
        <f>מידע!$H$11*V39+מידע!$H$12*AVERAGE(L39,Q39,G39,AA39)+מידע!$H$13*'גיליון הערכה פרטני'!AF39</f>
        <v>#DIV/0!</v>
      </c>
      <c r="AM39" s="81" t="e">
        <f>מידע!$H$11*W39+מידע!$H$12*AVERAGE(M39,R39,H39,AB39)+מידע!$H$13*'גיליון הערכה פרטני'!AG39</f>
        <v>#DIV/0!</v>
      </c>
      <c r="AN39" s="73" t="e">
        <f t="shared" si="6"/>
        <v>#DIV/0!</v>
      </c>
    </row>
    <row r="40" spans="1:40" s="8" customFormat="1" ht="25.5" customHeight="1" x14ac:dyDescent="0.3">
      <c r="A40" s="28"/>
      <c r="B40" s="29"/>
      <c r="C40" s="14" t="s">
        <v>64</v>
      </c>
      <c r="D40" s="15" t="s">
        <v>59</v>
      </c>
      <c r="E40" s="94"/>
      <c r="F40" s="94"/>
      <c r="G40" s="94"/>
      <c r="H40" s="94"/>
      <c r="I40" s="16" t="e">
        <f t="shared" si="2"/>
        <v>#DIV/0!</v>
      </c>
      <c r="J40" s="94"/>
      <c r="K40" s="94"/>
      <c r="L40" s="94"/>
      <c r="M40" s="94"/>
      <c r="N40" s="16" t="e">
        <f t="shared" si="3"/>
        <v>#DIV/0!</v>
      </c>
      <c r="O40" s="94"/>
      <c r="P40" s="94"/>
      <c r="Q40" s="94"/>
      <c r="R40" s="94"/>
      <c r="S40" s="16" t="e">
        <f t="shared" si="4"/>
        <v>#DIV/0!</v>
      </c>
      <c r="T40" s="94"/>
      <c r="U40" s="94"/>
      <c r="V40" s="94"/>
      <c r="W40" s="94"/>
      <c r="X40" s="16" t="e">
        <f t="shared" si="5"/>
        <v>#DIV/0!</v>
      </c>
      <c r="Y40" s="94"/>
      <c r="Z40" s="94"/>
      <c r="AA40" s="94"/>
      <c r="AB40" s="94"/>
      <c r="AC40" s="16" t="e">
        <f t="shared" si="0"/>
        <v>#DIV/0!</v>
      </c>
      <c r="AD40" s="94"/>
      <c r="AE40" s="94"/>
      <c r="AF40" s="94"/>
      <c r="AG40" s="94"/>
      <c r="AH40" s="16" t="e">
        <f t="shared" si="1"/>
        <v>#DIV/0!</v>
      </c>
      <c r="AI40" s="9"/>
      <c r="AJ40" s="79" t="e">
        <f>מידע!$H$11*T40+מידע!$H$12*AVERAGE(J40,O40,E40,Y40)+מידע!$H$13*'גיליון הערכה פרטני'!AD40</f>
        <v>#DIV/0!</v>
      </c>
      <c r="AK40" s="80" t="e">
        <f>מידע!$H$11*U40+מידע!$H$12*AVERAGE(K40,P40,F40,Z40)+מידע!$H$13*'גיליון הערכה פרטני'!AE40</f>
        <v>#DIV/0!</v>
      </c>
      <c r="AL40" s="80" t="e">
        <f>מידע!$H$11*V40+מידע!$H$12*AVERAGE(L40,Q40,G40,AA40)+מידע!$H$13*'גיליון הערכה פרטני'!AF40</f>
        <v>#DIV/0!</v>
      </c>
      <c r="AM40" s="81" t="e">
        <f>מידע!$H$11*W40+מידע!$H$12*AVERAGE(M40,R40,H40,AB40)+מידע!$H$13*'גיליון הערכה פרטני'!AG40</f>
        <v>#DIV/0!</v>
      </c>
      <c r="AN40" s="73" t="e">
        <f t="shared" si="6"/>
        <v>#DIV/0!</v>
      </c>
    </row>
    <row r="41" spans="1:40" s="8" customFormat="1" ht="25.5" customHeight="1" x14ac:dyDescent="0.3">
      <c r="A41" s="28"/>
      <c r="B41" s="29"/>
      <c r="C41" s="14" t="s">
        <v>65</v>
      </c>
      <c r="D41" s="15" t="s">
        <v>59</v>
      </c>
      <c r="E41" s="94"/>
      <c r="F41" s="94"/>
      <c r="G41" s="94"/>
      <c r="H41" s="94"/>
      <c r="I41" s="16" t="e">
        <f t="shared" si="2"/>
        <v>#DIV/0!</v>
      </c>
      <c r="J41" s="94"/>
      <c r="K41" s="94"/>
      <c r="L41" s="94"/>
      <c r="M41" s="94"/>
      <c r="N41" s="16" t="e">
        <f t="shared" si="3"/>
        <v>#DIV/0!</v>
      </c>
      <c r="O41" s="94"/>
      <c r="P41" s="94"/>
      <c r="Q41" s="94"/>
      <c r="R41" s="94"/>
      <c r="S41" s="16" t="e">
        <f t="shared" si="4"/>
        <v>#DIV/0!</v>
      </c>
      <c r="T41" s="94"/>
      <c r="U41" s="94"/>
      <c r="V41" s="94"/>
      <c r="W41" s="94"/>
      <c r="X41" s="16" t="e">
        <f t="shared" si="5"/>
        <v>#DIV/0!</v>
      </c>
      <c r="Y41" s="94"/>
      <c r="Z41" s="94"/>
      <c r="AA41" s="94"/>
      <c r="AB41" s="94"/>
      <c r="AC41" s="16" t="e">
        <f t="shared" si="0"/>
        <v>#DIV/0!</v>
      </c>
      <c r="AD41" s="94"/>
      <c r="AE41" s="94"/>
      <c r="AF41" s="94"/>
      <c r="AG41" s="94"/>
      <c r="AH41" s="16" t="e">
        <f t="shared" si="1"/>
        <v>#DIV/0!</v>
      </c>
      <c r="AI41" s="9"/>
      <c r="AJ41" s="79" t="e">
        <f>מידע!$H$11*T41+מידע!$H$12*AVERAGE(J41,O41,E41,Y41)+מידע!$H$13*'גיליון הערכה פרטני'!AD41</f>
        <v>#DIV/0!</v>
      </c>
      <c r="AK41" s="80" t="e">
        <f>מידע!$H$11*U41+מידע!$H$12*AVERAGE(K41,P41,F41,Z41)+מידע!$H$13*'גיליון הערכה פרטני'!AE41</f>
        <v>#DIV/0!</v>
      </c>
      <c r="AL41" s="80" t="e">
        <f>מידע!$H$11*V41+מידע!$H$12*AVERAGE(L41,Q41,G41,AA41)+מידע!$H$13*'גיליון הערכה פרטני'!AF41</f>
        <v>#DIV/0!</v>
      </c>
      <c r="AM41" s="81" t="e">
        <f>מידע!$H$11*W41+מידע!$H$12*AVERAGE(M41,R41,H41,AB41)+מידע!$H$13*'גיליון הערכה פרטני'!AG41</f>
        <v>#DIV/0!</v>
      </c>
      <c r="AN41" s="73" t="e">
        <f t="shared" si="6"/>
        <v>#DIV/0!</v>
      </c>
    </row>
    <row r="42" spans="1:40" s="8" customFormat="1" ht="25.5" customHeight="1" x14ac:dyDescent="0.3">
      <c r="A42" s="28"/>
      <c r="B42" s="29"/>
      <c r="C42" s="14" t="s">
        <v>66</v>
      </c>
      <c r="D42" s="15" t="s">
        <v>59</v>
      </c>
      <c r="E42" s="94"/>
      <c r="F42" s="94"/>
      <c r="G42" s="94"/>
      <c r="H42" s="94"/>
      <c r="I42" s="16" t="e">
        <f t="shared" si="2"/>
        <v>#DIV/0!</v>
      </c>
      <c r="J42" s="94"/>
      <c r="K42" s="94"/>
      <c r="L42" s="94"/>
      <c r="M42" s="94"/>
      <c r="N42" s="16" t="e">
        <f t="shared" si="3"/>
        <v>#DIV/0!</v>
      </c>
      <c r="O42" s="94"/>
      <c r="P42" s="94"/>
      <c r="Q42" s="94"/>
      <c r="R42" s="94"/>
      <c r="S42" s="16" t="e">
        <f t="shared" si="4"/>
        <v>#DIV/0!</v>
      </c>
      <c r="T42" s="94"/>
      <c r="U42" s="94"/>
      <c r="V42" s="94"/>
      <c r="W42" s="94"/>
      <c r="X42" s="16" t="e">
        <f t="shared" si="5"/>
        <v>#DIV/0!</v>
      </c>
      <c r="Y42" s="94"/>
      <c r="Z42" s="94"/>
      <c r="AA42" s="94"/>
      <c r="AB42" s="94"/>
      <c r="AC42" s="16" t="e">
        <f t="shared" si="0"/>
        <v>#DIV/0!</v>
      </c>
      <c r="AD42" s="94"/>
      <c r="AE42" s="94"/>
      <c r="AF42" s="94"/>
      <c r="AG42" s="94"/>
      <c r="AH42" s="16" t="e">
        <f t="shared" si="1"/>
        <v>#DIV/0!</v>
      </c>
      <c r="AI42" s="9"/>
      <c r="AJ42" s="79" t="e">
        <f>מידע!$H$11*T42+מידע!$H$12*AVERAGE(J42,O42,E42,Y42)+מידע!$H$13*'גיליון הערכה פרטני'!AD42</f>
        <v>#DIV/0!</v>
      </c>
      <c r="AK42" s="80" t="e">
        <f>מידע!$H$11*U42+מידע!$H$12*AVERAGE(K42,P42,F42,Z42)+מידע!$H$13*'גיליון הערכה פרטני'!AE42</f>
        <v>#DIV/0!</v>
      </c>
      <c r="AL42" s="80" t="e">
        <f>מידע!$H$11*V42+מידע!$H$12*AVERAGE(L42,Q42,G42,AA42)+מידע!$H$13*'גיליון הערכה פרטני'!AF42</f>
        <v>#DIV/0!</v>
      </c>
      <c r="AM42" s="81" t="e">
        <f>מידע!$H$11*W42+מידע!$H$12*AVERAGE(M42,R42,H42,AB42)+מידע!$H$13*'גיליון הערכה פרטני'!AG42</f>
        <v>#DIV/0!</v>
      </c>
      <c r="AN42" s="73" t="e">
        <f t="shared" si="6"/>
        <v>#DIV/0!</v>
      </c>
    </row>
    <row r="43" spans="1:40" ht="25.5" customHeight="1" x14ac:dyDescent="0.3">
      <c r="A43" s="28"/>
      <c r="B43" s="29"/>
      <c r="C43" s="14" t="s">
        <v>67</v>
      </c>
      <c r="D43" s="15" t="s">
        <v>59</v>
      </c>
      <c r="E43" s="94"/>
      <c r="F43" s="94"/>
      <c r="G43" s="94"/>
      <c r="H43" s="94"/>
      <c r="I43" s="16" t="e">
        <f t="shared" si="2"/>
        <v>#DIV/0!</v>
      </c>
      <c r="J43" s="94"/>
      <c r="K43" s="94"/>
      <c r="L43" s="94"/>
      <c r="M43" s="94"/>
      <c r="N43" s="16" t="e">
        <f t="shared" si="3"/>
        <v>#DIV/0!</v>
      </c>
      <c r="O43" s="94"/>
      <c r="P43" s="94"/>
      <c r="Q43" s="94"/>
      <c r="R43" s="94"/>
      <c r="S43" s="16" t="e">
        <f t="shared" si="4"/>
        <v>#DIV/0!</v>
      </c>
      <c r="T43" s="94"/>
      <c r="U43" s="94"/>
      <c r="V43" s="94"/>
      <c r="W43" s="94"/>
      <c r="X43" s="16" t="e">
        <f t="shared" si="5"/>
        <v>#DIV/0!</v>
      </c>
      <c r="Y43" s="94"/>
      <c r="Z43" s="94"/>
      <c r="AA43" s="94"/>
      <c r="AB43" s="94"/>
      <c r="AC43" s="16" t="e">
        <f t="shared" si="0"/>
        <v>#DIV/0!</v>
      </c>
      <c r="AD43" s="94"/>
      <c r="AE43" s="94"/>
      <c r="AF43" s="94"/>
      <c r="AG43" s="94"/>
      <c r="AH43" s="16" t="e">
        <f t="shared" si="1"/>
        <v>#DIV/0!</v>
      </c>
      <c r="AI43" s="9"/>
      <c r="AJ43" s="79" t="e">
        <f>מידע!$H$11*T43+מידע!$H$12*AVERAGE(J43,O43,E43,Y43)+מידע!$H$13*'גיליון הערכה פרטני'!AD43</f>
        <v>#DIV/0!</v>
      </c>
      <c r="AK43" s="80" t="e">
        <f>מידע!$H$11*U43+מידע!$H$12*AVERAGE(K43,P43,F43,Z43)+מידע!$H$13*'גיליון הערכה פרטני'!AE43</f>
        <v>#DIV/0!</v>
      </c>
      <c r="AL43" s="80" t="e">
        <f>מידע!$H$11*V43+מידע!$H$12*AVERAGE(L43,Q43,G43,AA43)+מידע!$H$13*'גיליון הערכה פרטני'!AF43</f>
        <v>#DIV/0!</v>
      </c>
      <c r="AM43" s="81" t="e">
        <f>מידע!$H$11*W43+מידע!$H$12*AVERAGE(M43,R43,H43,AB43)+מידע!$H$13*'גיליון הערכה פרטני'!AG43</f>
        <v>#DIV/0!</v>
      </c>
      <c r="AN43" s="73" t="e">
        <f t="shared" si="6"/>
        <v>#DIV/0!</v>
      </c>
    </row>
    <row r="44" spans="1:40" ht="25.5" customHeight="1" x14ac:dyDescent="0.3">
      <c r="A44" s="28"/>
      <c r="B44" s="29"/>
      <c r="C44" s="14" t="s">
        <v>68</v>
      </c>
      <c r="D44" s="15" t="s">
        <v>59</v>
      </c>
      <c r="E44" s="94"/>
      <c r="F44" s="94"/>
      <c r="G44" s="94"/>
      <c r="H44" s="94"/>
      <c r="I44" s="16" t="e">
        <f t="shared" si="2"/>
        <v>#DIV/0!</v>
      </c>
      <c r="J44" s="94"/>
      <c r="K44" s="94"/>
      <c r="L44" s="94"/>
      <c r="M44" s="94"/>
      <c r="N44" s="16" t="e">
        <f t="shared" si="3"/>
        <v>#DIV/0!</v>
      </c>
      <c r="O44" s="94"/>
      <c r="P44" s="94"/>
      <c r="Q44" s="94"/>
      <c r="R44" s="94"/>
      <c r="S44" s="16" t="e">
        <f t="shared" si="4"/>
        <v>#DIV/0!</v>
      </c>
      <c r="T44" s="94"/>
      <c r="U44" s="94"/>
      <c r="V44" s="94"/>
      <c r="W44" s="94"/>
      <c r="X44" s="16" t="e">
        <f t="shared" si="5"/>
        <v>#DIV/0!</v>
      </c>
      <c r="Y44" s="94"/>
      <c r="Z44" s="94"/>
      <c r="AA44" s="94"/>
      <c r="AB44" s="94"/>
      <c r="AC44" s="16" t="e">
        <f t="shared" si="0"/>
        <v>#DIV/0!</v>
      </c>
      <c r="AD44" s="94"/>
      <c r="AE44" s="94"/>
      <c r="AF44" s="94"/>
      <c r="AG44" s="94"/>
      <c r="AH44" s="16" t="e">
        <f t="shared" si="1"/>
        <v>#DIV/0!</v>
      </c>
      <c r="AI44" s="9"/>
      <c r="AJ44" s="79" t="e">
        <f>מידע!$H$11*T44+מידע!$H$12*AVERAGE(J44,O44,E44,Y44)+מידע!$H$13*'גיליון הערכה פרטני'!AD44</f>
        <v>#DIV/0!</v>
      </c>
      <c r="AK44" s="80" t="e">
        <f>מידע!$H$11*U44+מידע!$H$12*AVERAGE(K44,P44,F44,Z44)+מידע!$H$13*'גיליון הערכה פרטני'!AE44</f>
        <v>#DIV/0!</v>
      </c>
      <c r="AL44" s="80" t="e">
        <f>מידע!$H$11*V44+מידע!$H$12*AVERAGE(L44,Q44,G44,AA44)+מידע!$H$13*'גיליון הערכה פרטני'!AF44</f>
        <v>#DIV/0!</v>
      </c>
      <c r="AM44" s="81" t="e">
        <f>מידע!$H$11*W44+מידע!$H$12*AVERAGE(M44,R44,H44,AB44)+מידע!$H$13*'גיליון הערכה פרטני'!AG44</f>
        <v>#DIV/0!</v>
      </c>
      <c r="AN44" s="73" t="e">
        <f t="shared" si="6"/>
        <v>#DIV/0!</v>
      </c>
    </row>
    <row r="45" spans="1:40" s="106" customFormat="1" ht="25.5" customHeight="1" thickBot="1" x14ac:dyDescent="0.35">
      <c r="A45" s="96"/>
      <c r="B45" s="97"/>
      <c r="C45" s="98" t="s">
        <v>69</v>
      </c>
      <c r="D45" s="99" t="s">
        <v>59</v>
      </c>
      <c r="E45" s="100"/>
      <c r="F45" s="100"/>
      <c r="G45" s="100"/>
      <c r="H45" s="100"/>
      <c r="I45" s="101" t="e">
        <f t="shared" si="2"/>
        <v>#DIV/0!</v>
      </c>
      <c r="J45" s="100"/>
      <c r="K45" s="100"/>
      <c r="L45" s="100"/>
      <c r="M45" s="100"/>
      <c r="N45" s="101" t="e">
        <f t="shared" si="3"/>
        <v>#DIV/0!</v>
      </c>
      <c r="O45" s="100"/>
      <c r="P45" s="100"/>
      <c r="Q45" s="100"/>
      <c r="R45" s="100"/>
      <c r="S45" s="101" t="e">
        <f t="shared" si="4"/>
        <v>#DIV/0!</v>
      </c>
      <c r="T45" s="100"/>
      <c r="U45" s="100"/>
      <c r="V45" s="100"/>
      <c r="W45" s="100"/>
      <c r="X45" s="101" t="e">
        <f t="shared" si="5"/>
        <v>#DIV/0!</v>
      </c>
      <c r="Y45" s="100"/>
      <c r="Z45" s="100"/>
      <c r="AA45" s="100"/>
      <c r="AB45" s="100"/>
      <c r="AC45" s="101" t="e">
        <f t="shared" si="0"/>
        <v>#DIV/0!</v>
      </c>
      <c r="AD45" s="100"/>
      <c r="AE45" s="100"/>
      <c r="AF45" s="100"/>
      <c r="AG45" s="100"/>
      <c r="AH45" s="101" t="e">
        <f t="shared" si="1"/>
        <v>#DIV/0!</v>
      </c>
      <c r="AI45" s="97"/>
      <c r="AJ45" s="102" t="e">
        <f>מידע!$H$11*T45+מידע!$H$12*AVERAGE(J45,O45,E45,Y45)+מידע!$H$13*'גיליון הערכה פרטני'!AD45</f>
        <v>#DIV/0!</v>
      </c>
      <c r="AK45" s="103" t="e">
        <f>מידע!$H$11*U45+מידע!$H$12*AVERAGE(K45,P45,F45,Z45)+מידע!$H$13*'גיליון הערכה פרטני'!AE45</f>
        <v>#DIV/0!</v>
      </c>
      <c r="AL45" s="103" t="e">
        <f>מידע!$H$11*V45+מידע!$H$12*AVERAGE(L45,Q45,G45,AA45)+מידע!$H$13*'גיליון הערכה פרטני'!AF45</f>
        <v>#DIV/0!</v>
      </c>
      <c r="AM45" s="104" t="e">
        <f>מידע!$H$11*W45+מידע!$H$12*AVERAGE(M45,R45,H45,AB45)+מידע!$H$13*'גיליון הערכה פרטני'!AG45</f>
        <v>#DIV/0!</v>
      </c>
      <c r="AN45" s="105" t="e">
        <f t="shared" si="6"/>
        <v>#DIV/0!</v>
      </c>
    </row>
    <row r="46" spans="1:40" ht="25.5" hidden="1" customHeight="1" x14ac:dyDescent="0.3">
      <c r="A46" s="31"/>
      <c r="B46" s="32"/>
      <c r="C46" s="17"/>
      <c r="D46" s="18" t="s">
        <v>59</v>
      </c>
      <c r="E46" s="19"/>
      <c r="F46" s="20"/>
      <c r="G46" s="20"/>
      <c r="H46" s="21"/>
      <c r="I46" s="22" t="e">
        <f t="shared" si="2"/>
        <v>#DIV/0!</v>
      </c>
      <c r="J46" s="19"/>
      <c r="K46" s="20"/>
      <c r="L46" s="20"/>
      <c r="M46" s="21"/>
      <c r="N46" s="22" t="e">
        <f t="shared" si="3"/>
        <v>#DIV/0!</v>
      </c>
      <c r="O46" s="19"/>
      <c r="P46" s="20"/>
      <c r="Q46" s="20"/>
      <c r="R46" s="21"/>
      <c r="S46" s="22" t="e">
        <f t="shared" si="4"/>
        <v>#DIV/0!</v>
      </c>
      <c r="T46" s="19"/>
      <c r="U46" s="20"/>
      <c r="V46" s="20"/>
      <c r="W46" s="21"/>
      <c r="X46" s="22" t="e">
        <f t="shared" si="5"/>
        <v>#DIV/0!</v>
      </c>
      <c r="Y46" s="19"/>
      <c r="Z46" s="20"/>
      <c r="AA46" s="20"/>
      <c r="AB46" s="21"/>
      <c r="AC46" s="22" t="e">
        <f t="shared" si="0"/>
        <v>#DIV/0!</v>
      </c>
      <c r="AD46" s="19"/>
      <c r="AE46" s="20"/>
      <c r="AF46" s="20"/>
      <c r="AG46" s="21"/>
      <c r="AH46" s="22" t="e">
        <f t="shared" si="1"/>
        <v>#DIV/0!</v>
      </c>
      <c r="AI46" s="9"/>
      <c r="AJ46" s="82" t="e">
        <f>מידע!$H$11*T46+מידע!$H$12*AVERAGE(J46,O46,E46,Y46)+מידע!$H$13*'גיליון הערכה פרטני'!AD46</f>
        <v>#DIV/0!</v>
      </c>
      <c r="AK46" s="83" t="e">
        <f>מידע!$H$11*U46+מידע!$H$12*AVERAGE(K46,P46,F46,Z46)+מידע!$H$13*'גיליון הערכה פרטני'!AE46</f>
        <v>#DIV/0!</v>
      </c>
      <c r="AL46" s="83" t="e">
        <f>מידע!$H$11*V46+מידע!$H$12*AVERAGE(L46,Q46,G46,AA46)+מידע!$H$13*'גיליון הערכה פרטני'!AF46</f>
        <v>#DIV/0!</v>
      </c>
      <c r="AM46" s="84" t="e">
        <f>מידע!$H$11*W46+מידע!$H$12*AVERAGE(M46,R46,H46,AB46)+מידע!$H$13*'גיליון הערכה פרטני'!AG46</f>
        <v>#DIV/0!</v>
      </c>
      <c r="AN46" s="75" t="e">
        <f t="shared" si="6"/>
        <v>#DIV/0!</v>
      </c>
    </row>
    <row r="47" spans="1:40" s="4" customFormat="1" x14ac:dyDescent="0.25">
      <c r="D47" s="5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40" s="4" customFormat="1" ht="15.6" x14ac:dyDescent="0.3">
      <c r="C48" s="23" t="s">
        <v>9</v>
      </c>
      <c r="D48" s="24"/>
      <c r="E48" s="25" t="e">
        <f>75+5*AVERAGE(E6:E46)</f>
        <v>#DIV/0!</v>
      </c>
      <c r="F48" s="25" t="e">
        <f>75+5*AVERAGE(F6:F46)</f>
        <v>#DIV/0!</v>
      </c>
      <c r="G48" s="25" t="e">
        <f>75+5*AVERAGE(G6:G46)</f>
        <v>#DIV/0!</v>
      </c>
      <c r="H48" s="25" t="e">
        <f>75+5*AVERAGE(H6:H46)</f>
        <v>#DIV/0!</v>
      </c>
      <c r="I48" s="25" t="e">
        <f>AVERAGE(I6:I46)</f>
        <v>#DIV/0!</v>
      </c>
      <c r="J48" s="25" t="e">
        <f>75+5*AVERAGE(J6:J46)</f>
        <v>#DIV/0!</v>
      </c>
      <c r="K48" s="25" t="e">
        <f>75+5*AVERAGE(K6:K46)</f>
        <v>#DIV/0!</v>
      </c>
      <c r="L48" s="25" t="e">
        <f>75+5*AVERAGE(L6:L46)</f>
        <v>#DIV/0!</v>
      </c>
      <c r="M48" s="25" t="e">
        <f>75+5*AVERAGE(M6:M46)</f>
        <v>#DIV/0!</v>
      </c>
      <c r="N48" s="25" t="e">
        <f>AVERAGE(N6:N46)</f>
        <v>#DIV/0!</v>
      </c>
      <c r="O48" s="25" t="e">
        <f>75+5*AVERAGE(O6:O46)</f>
        <v>#DIV/0!</v>
      </c>
      <c r="P48" s="25" t="e">
        <f>75+5*AVERAGE(P6:P46)</f>
        <v>#DIV/0!</v>
      </c>
      <c r="Q48" s="25" t="e">
        <f>75+5*AVERAGE(Q6:Q46)</f>
        <v>#DIV/0!</v>
      </c>
      <c r="R48" s="25" t="e">
        <f>75+5*AVERAGE(R6:R46)</f>
        <v>#DIV/0!</v>
      </c>
      <c r="S48" s="25" t="e">
        <f>AVERAGE(S6:S46)</f>
        <v>#DIV/0!</v>
      </c>
      <c r="T48" s="25" t="e">
        <f>75+5*AVERAGE(T6:T46)</f>
        <v>#DIV/0!</v>
      </c>
      <c r="U48" s="25" t="e">
        <f>75+5*AVERAGE(U6:U46)</f>
        <v>#DIV/0!</v>
      </c>
      <c r="V48" s="25" t="e">
        <f>75+5*AVERAGE(V6:V46)</f>
        <v>#DIV/0!</v>
      </c>
      <c r="W48" s="25" t="e">
        <f>75+5*AVERAGE(W6:W46)</f>
        <v>#DIV/0!</v>
      </c>
      <c r="X48" s="25" t="e">
        <f>AVERAGE(X6:X46)</f>
        <v>#DIV/0!</v>
      </c>
      <c r="Y48" s="25" t="e">
        <f>75+5*AVERAGE(Y6:Y46)</f>
        <v>#DIV/0!</v>
      </c>
      <c r="Z48" s="25" t="e">
        <f>75+5*AVERAGE(Z6:Z46)</f>
        <v>#DIV/0!</v>
      </c>
      <c r="AA48" s="25" t="e">
        <f>75+5*AVERAGE(AA6:AA46)</f>
        <v>#DIV/0!</v>
      </c>
      <c r="AB48" s="25" t="e">
        <f>75+5*AVERAGE(AB6:AB46)</f>
        <v>#DIV/0!</v>
      </c>
      <c r="AC48" s="25" t="e">
        <f>AVERAGE(AC6:AC46)</f>
        <v>#DIV/0!</v>
      </c>
      <c r="AD48" s="25" t="e">
        <f>75+5*AVERAGE(AD6:AD46)</f>
        <v>#DIV/0!</v>
      </c>
      <c r="AE48" s="25" t="e">
        <f>75+5*AVERAGE(AE6:AE46)</f>
        <v>#DIV/0!</v>
      </c>
      <c r="AF48" s="25" t="e">
        <f>75+5*AVERAGE(AF6:AF46)</f>
        <v>#DIV/0!</v>
      </c>
      <c r="AG48" s="25" t="e">
        <f>75+5*AVERAGE(AG6:AG46)</f>
        <v>#DIV/0!</v>
      </c>
      <c r="AH48" s="25" t="e">
        <f>AVERAGE(AH6:AH46)</f>
        <v>#DIV/0!</v>
      </c>
      <c r="AI48" s="35"/>
      <c r="AJ48" s="25" t="e">
        <f>75+5*AVERAGE(AJ6:AJ46)</f>
        <v>#DIV/0!</v>
      </c>
      <c r="AK48" s="25" t="e">
        <f>75+5*AVERAGE(AK6:AK46)</f>
        <v>#DIV/0!</v>
      </c>
      <c r="AL48" s="25" t="e">
        <f>75+5*AVERAGE(AL6:AL46)</f>
        <v>#DIV/0!</v>
      </c>
      <c r="AM48" s="25" t="e">
        <f>75+5*AVERAGE(AM6:AM46)</f>
        <v>#DIV/0!</v>
      </c>
      <c r="AN48" s="25" t="e">
        <f>AVERAGE(AN6:AN46)</f>
        <v>#DIV/0!</v>
      </c>
    </row>
    <row r="49" spans="4:40" s="4" customFormat="1" x14ac:dyDescent="0.25">
      <c r="D49" s="5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4:40" s="4" customFormat="1" x14ac:dyDescent="0.25">
      <c r="D50" s="5"/>
      <c r="I50" s="48"/>
      <c r="N50" s="48"/>
      <c r="S50" s="48"/>
      <c r="X50" s="48"/>
      <c r="Y50" s="9"/>
      <c r="Z50" s="9"/>
      <c r="AA50" s="9"/>
      <c r="AB50" s="9"/>
      <c r="AC50" s="48"/>
      <c r="AD50" s="9"/>
      <c r="AE50" s="9"/>
      <c r="AF50" s="9"/>
      <c r="AG50" s="9"/>
      <c r="AH50" s="48"/>
      <c r="AI50" s="9"/>
      <c r="AN50" s="48" t="e">
        <f>MIN(AN6:AN46)</f>
        <v>#DIV/0!</v>
      </c>
    </row>
    <row r="51" spans="4:40" s="4" customFormat="1" x14ac:dyDescent="0.25">
      <c r="D51" s="5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4:40" s="4" customFormat="1" x14ac:dyDescent="0.25">
      <c r="D52" s="5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4:40" s="4" customFormat="1" x14ac:dyDescent="0.25">
      <c r="D53" s="5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4:40" s="4" customFormat="1" x14ac:dyDescent="0.25">
      <c r="D54" s="5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4:40" s="4" customFormat="1" x14ac:dyDescent="0.25">
      <c r="D55" s="5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4:40" s="4" customFormat="1" x14ac:dyDescent="0.25">
      <c r="D56" s="5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4:40" s="4" customFormat="1" x14ac:dyDescent="0.25">
      <c r="D57" s="5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4:40" s="4" customFormat="1" x14ac:dyDescent="0.25">
      <c r="D58" s="5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4:40" s="4" customFormat="1" x14ac:dyDescent="0.25">
      <c r="D59" s="5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4:40" s="4" customFormat="1" x14ac:dyDescent="0.25">
      <c r="D60" s="5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4:40" s="4" customFormat="1" x14ac:dyDescent="0.25">
      <c r="D61" s="5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4:40" s="4" customFormat="1" x14ac:dyDescent="0.25">
      <c r="D62" s="5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4:40" s="4" customFormat="1" x14ac:dyDescent="0.25">
      <c r="D63" s="5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4:40" s="4" customFormat="1" x14ac:dyDescent="0.25">
      <c r="D64" s="5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4:34" s="4" customFormat="1" x14ac:dyDescent="0.25">
      <c r="D65" s="5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4:34" s="4" customFormat="1" x14ac:dyDescent="0.25">
      <c r="D66" s="5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4:34" s="4" customFormat="1" x14ac:dyDescent="0.25">
      <c r="D67" s="5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4:34" s="4" customFormat="1" x14ac:dyDescent="0.25">
      <c r="D68" s="5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4:34" s="4" customFormat="1" x14ac:dyDescent="0.25">
      <c r="D69" s="5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4:34" s="4" customFormat="1" x14ac:dyDescent="0.25">
      <c r="D70" s="5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4:34" s="4" customFormat="1" x14ac:dyDescent="0.25">
      <c r="D71" s="5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4:34" s="4" customFormat="1" x14ac:dyDescent="0.25">
      <c r="D72" s="5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4:34" s="4" customFormat="1" x14ac:dyDescent="0.25">
      <c r="D73" s="5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4:34" s="4" customFormat="1" x14ac:dyDescent="0.25">
      <c r="D74" s="5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4:34" s="4" customFormat="1" x14ac:dyDescent="0.25">
      <c r="D75" s="5"/>
      <c r="Y75" s="9"/>
      <c r="Z75" s="9"/>
      <c r="AA75" s="9"/>
      <c r="AB75" s="9"/>
      <c r="AC75" s="9"/>
      <c r="AD75" s="9"/>
      <c r="AE75" s="9"/>
      <c r="AF75" s="9"/>
      <c r="AG75" s="9"/>
      <c r="AH75" s="9"/>
    </row>
    <row r="76" spans="4:34" s="4" customFormat="1" x14ac:dyDescent="0.25">
      <c r="D76" s="5"/>
      <c r="Y76" s="9"/>
      <c r="Z76" s="9"/>
      <c r="AA76" s="9"/>
      <c r="AB76" s="9"/>
      <c r="AC76" s="9"/>
      <c r="AD76" s="9"/>
      <c r="AE76" s="9"/>
      <c r="AF76" s="9"/>
      <c r="AG76" s="9"/>
      <c r="AH76" s="9"/>
    </row>
  </sheetData>
  <dataConsolidate/>
  <mergeCells count="9">
    <mergeCell ref="T4:X4"/>
    <mergeCell ref="AJ4:AN4"/>
    <mergeCell ref="Y4:AC4"/>
    <mergeCell ref="AD4:AH4"/>
    <mergeCell ref="C4:C5"/>
    <mergeCell ref="D4:D5"/>
    <mergeCell ref="E4:I4"/>
    <mergeCell ref="J4:N4"/>
    <mergeCell ref="O4:S4"/>
  </mergeCells>
  <dataValidations count="2">
    <dataValidation allowBlank="1" showInputMessage="1" showErrorMessage="1" errorTitle="ערכים צריכים להיות 1 עד 5 בלבד!" sqref="AJ6:AM46"/>
    <dataValidation type="list" allowBlank="1" showInputMessage="1" showErrorMessage="1" errorTitle="ערכים צריכים להיות 1 עד 5 בלבד!" sqref="T6:W46 J6:M46 O6:R46 E6:H46 Y6:AB46 AD6:AG46">
      <formula1>"1,2,3,4,5"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rightToLeft="1" zoomScale="96" zoomScaleNormal="96" workbookViewId="0">
      <selection activeCell="A2" sqref="A2"/>
    </sheetView>
  </sheetViews>
  <sheetFormatPr defaultRowHeight="13.8" x14ac:dyDescent="0.25"/>
  <cols>
    <col min="1" max="1" width="9.09765625" style="56" customWidth="1"/>
    <col min="2" max="2" width="16.8984375" style="1" customWidth="1"/>
    <col min="3" max="8" width="16.8984375" style="8" customWidth="1"/>
    <col min="9" max="30" width="9.09765625" style="9" customWidth="1"/>
  </cols>
  <sheetData>
    <row r="1" spans="1:30" s="34" customFormat="1" x14ac:dyDescent="0.25">
      <c r="A1" s="56"/>
      <c r="B1" s="33"/>
    </row>
    <row r="2" spans="1:30" s="34" customFormat="1" x14ac:dyDescent="0.25">
      <c r="A2" s="56"/>
      <c r="B2" s="60"/>
      <c r="C2" s="56"/>
      <c r="D2" s="56"/>
      <c r="E2" s="56"/>
      <c r="F2" s="56"/>
      <c r="G2" s="56"/>
      <c r="H2" s="56"/>
    </row>
    <row r="3" spans="1:30" x14ac:dyDescent="0.25">
      <c r="B3" s="36" t="s">
        <v>13</v>
      </c>
      <c r="C3" s="37"/>
      <c r="D3" s="37"/>
      <c r="E3" s="37"/>
      <c r="F3" s="37"/>
      <c r="G3" s="36"/>
      <c r="H3" s="36"/>
    </row>
    <row r="4" spans="1:30" s="8" customFormat="1" x14ac:dyDescent="0.25">
      <c r="A4" s="56"/>
      <c r="B4" s="62"/>
      <c r="C4" s="29"/>
      <c r="D4" s="29"/>
      <c r="E4" s="29"/>
      <c r="F4" s="29"/>
      <c r="G4" s="29"/>
      <c r="H4" s="2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s="8" customFormat="1" x14ac:dyDescent="0.25">
      <c r="A5" s="56"/>
      <c r="B5" s="63" t="s">
        <v>21</v>
      </c>
      <c r="C5" s="29"/>
      <c r="D5" s="29"/>
      <c r="E5" s="29"/>
      <c r="F5" s="29"/>
      <c r="G5" s="29"/>
      <c r="H5" s="2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s="8" customFormat="1" x14ac:dyDescent="0.25">
      <c r="A6" s="56"/>
      <c r="B6" s="64">
        <v>1</v>
      </c>
      <c r="C6" s="39">
        <v>2</v>
      </c>
      <c r="D6" s="39">
        <v>3</v>
      </c>
      <c r="E6" s="39">
        <v>4</v>
      </c>
      <c r="F6" s="39">
        <v>5</v>
      </c>
      <c r="G6" s="39"/>
      <c r="H6" s="3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B7" s="40">
        <v>80</v>
      </c>
      <c r="C7" s="40">
        <v>85</v>
      </c>
      <c r="D7" s="40">
        <v>90</v>
      </c>
      <c r="E7" s="32">
        <v>95</v>
      </c>
      <c r="F7" s="32">
        <v>100</v>
      </c>
      <c r="G7" s="32"/>
      <c r="H7" s="32"/>
    </row>
    <row r="8" spans="1:30" s="8" customFormat="1" x14ac:dyDescent="0.25">
      <c r="A8" s="56"/>
      <c r="B8" s="41"/>
      <c r="C8" s="41"/>
      <c r="D8" s="41"/>
      <c r="E8" s="29"/>
      <c r="F8" s="29"/>
      <c r="G8" s="29"/>
      <c r="H8" s="2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s="8" customFormat="1" x14ac:dyDescent="0.25">
      <c r="A9" s="56"/>
      <c r="B9" s="66"/>
      <c r="C9" s="41"/>
      <c r="D9" s="41"/>
      <c r="E9" s="41"/>
      <c r="F9" s="41"/>
      <c r="G9" s="29"/>
      <c r="H9" s="2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s="8" customFormat="1" x14ac:dyDescent="0.25">
      <c r="A10" s="56"/>
      <c r="B10" s="63" t="s">
        <v>16</v>
      </c>
      <c r="C10" s="41"/>
      <c r="D10" s="52"/>
      <c r="E10" s="41"/>
      <c r="F10" s="51" t="s">
        <v>15</v>
      </c>
      <c r="G10" s="42"/>
      <c r="H10" s="42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8" customFormat="1" x14ac:dyDescent="0.25">
      <c r="A11" s="56"/>
      <c r="B11" s="91" t="s">
        <v>3</v>
      </c>
      <c r="C11" s="92"/>
      <c r="D11" s="92"/>
      <c r="E11" s="93">
        <v>0.25</v>
      </c>
      <c r="F11" s="91" t="s">
        <v>11</v>
      </c>
      <c r="G11" s="91"/>
      <c r="H11" s="93">
        <f>1-H12-H13</f>
        <v>0.39999999999999997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s="8" customFormat="1" x14ac:dyDescent="0.25">
      <c r="A12" s="56"/>
      <c r="B12" s="85" t="s">
        <v>4</v>
      </c>
      <c r="C12" s="86"/>
      <c r="D12" s="86"/>
      <c r="E12" s="87">
        <v>0.25</v>
      </c>
      <c r="F12" s="88" t="s">
        <v>23</v>
      </c>
      <c r="G12" s="89"/>
      <c r="H12" s="87">
        <f>10%*4</f>
        <v>0.4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8" customFormat="1" x14ac:dyDescent="0.25">
      <c r="A13" s="56"/>
      <c r="B13" s="85" t="s">
        <v>5</v>
      </c>
      <c r="C13" s="86"/>
      <c r="D13" s="86"/>
      <c r="E13" s="87">
        <v>0.25</v>
      </c>
      <c r="F13" s="88" t="s">
        <v>24</v>
      </c>
      <c r="G13" s="89"/>
      <c r="H13" s="87">
        <v>0.2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s="8" customFormat="1" x14ac:dyDescent="0.25">
      <c r="A14" s="56"/>
      <c r="B14" s="85" t="s">
        <v>6</v>
      </c>
      <c r="C14" s="86"/>
      <c r="D14" s="86"/>
      <c r="E14" s="87">
        <v>0.25</v>
      </c>
      <c r="F14" s="85"/>
      <c r="G14" s="90"/>
      <c r="H14" s="9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s="8" customFormat="1" x14ac:dyDescent="0.25">
      <c r="A15" s="56"/>
      <c r="B15" s="65"/>
      <c r="C15" s="43"/>
      <c r="D15" s="43"/>
      <c r="E15" s="44"/>
      <c r="F15" s="40"/>
      <c r="G15" s="32"/>
      <c r="H15" s="32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s="8" customFormat="1" x14ac:dyDescent="0.25">
      <c r="A16" s="56"/>
      <c r="B16" s="66" t="s">
        <v>12</v>
      </c>
      <c r="C16" s="42"/>
      <c r="D16" s="42"/>
      <c r="E16" s="52">
        <f>SUM(E11:E15)</f>
        <v>1</v>
      </c>
      <c r="F16" s="45" t="s">
        <v>12</v>
      </c>
      <c r="G16" s="46"/>
      <c r="H16" s="47">
        <f>H12+H11+H13</f>
        <v>1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s="8" customFormat="1" x14ac:dyDescent="0.25">
      <c r="A17" s="56"/>
      <c r="B17" s="66"/>
      <c r="C17" s="42"/>
      <c r="D17" s="52"/>
      <c r="E17" s="42"/>
      <c r="F17" s="41"/>
      <c r="G17" s="29"/>
      <c r="H17" s="2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x14ac:dyDescent="0.25">
      <c r="B18" s="53"/>
      <c r="C18" s="54"/>
      <c r="D18" s="52"/>
      <c r="E18" s="54"/>
      <c r="F18" s="54"/>
      <c r="G18" s="29"/>
      <c r="H18" s="29"/>
    </row>
    <row r="19" spans="1:30" x14ac:dyDescent="0.25">
      <c r="B19" s="55"/>
      <c r="C19" s="29"/>
      <c r="D19" s="29"/>
      <c r="E19" s="29"/>
      <c r="F19" s="29"/>
      <c r="G19" s="29"/>
      <c r="H19" s="29"/>
    </row>
    <row r="20" spans="1:30" s="8" customFormat="1" x14ac:dyDescent="0.25">
      <c r="A20" s="56"/>
      <c r="B20" s="36" t="s">
        <v>14</v>
      </c>
      <c r="C20" s="37"/>
      <c r="D20" s="37"/>
      <c r="E20" s="37"/>
      <c r="F20" s="37"/>
      <c r="G20" s="36"/>
      <c r="H20" s="3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x14ac:dyDescent="0.25">
      <c r="B21" s="53"/>
      <c r="C21" s="54"/>
      <c r="D21" s="52"/>
      <c r="E21" s="54"/>
      <c r="F21" s="54"/>
      <c r="G21" s="29"/>
      <c r="H21" s="29"/>
    </row>
    <row r="22" spans="1:30" x14ac:dyDescent="0.25">
      <c r="B22" s="61" t="s">
        <v>19</v>
      </c>
      <c r="C22" s="49"/>
      <c r="D22" s="49"/>
      <c r="E22" s="49"/>
      <c r="F22" s="49"/>
      <c r="G22" s="49"/>
      <c r="H22" s="49"/>
    </row>
    <row r="23" spans="1:30" x14ac:dyDescent="0.25">
      <c r="C23" s="56"/>
      <c r="D23" s="58" t="s">
        <v>3</v>
      </c>
      <c r="E23" s="58" t="s">
        <v>4</v>
      </c>
      <c r="F23" s="58" t="s">
        <v>5</v>
      </c>
      <c r="G23" s="58" t="s">
        <v>6</v>
      </c>
      <c r="H23" s="58"/>
    </row>
    <row r="24" spans="1:30" x14ac:dyDescent="0.25">
      <c r="B24" s="60" t="str">
        <f>'גיליון הערכה פרטני'!E4</f>
        <v>מר ג'וש קרסנה</v>
      </c>
      <c r="C24" s="56"/>
      <c r="D24" s="57" t="e">
        <f>'גיליון הערכה פרטני'!E48</f>
        <v>#DIV/0!</v>
      </c>
      <c r="E24" s="57" t="e">
        <f>'גיליון הערכה פרטני'!F48</f>
        <v>#DIV/0!</v>
      </c>
      <c r="F24" s="57" t="e">
        <f>'גיליון הערכה פרטני'!G48</f>
        <v>#DIV/0!</v>
      </c>
      <c r="G24" s="57" t="e">
        <f>'גיליון הערכה פרטני'!H48</f>
        <v>#DIV/0!</v>
      </c>
      <c r="H24" s="57"/>
    </row>
    <row r="25" spans="1:30" x14ac:dyDescent="0.25">
      <c r="B25" s="60" t="str">
        <f>'גיליון הערכה פרטני'!J4</f>
        <v>מר חיים וקסמן</v>
      </c>
      <c r="C25" s="56"/>
      <c r="D25" s="57" t="e">
        <f>'גיליון הערכה פרטני'!J48</f>
        <v>#DIV/0!</v>
      </c>
      <c r="E25" s="57" t="e">
        <f>'גיליון הערכה פרטני'!K48</f>
        <v>#DIV/0!</v>
      </c>
      <c r="F25" s="57" t="e">
        <f>'גיליון הערכה פרטני'!L48</f>
        <v>#DIV/0!</v>
      </c>
      <c r="G25" s="57" t="e">
        <f>'גיליון הערכה פרטני'!M48</f>
        <v>#DIV/0!</v>
      </c>
      <c r="H25" s="57"/>
    </row>
    <row r="26" spans="1:30" x14ac:dyDescent="0.25">
      <c r="B26" s="60" t="str">
        <f>'גיליון הערכה פרטני'!O4</f>
        <v>אל"ם אילן לוי</v>
      </c>
      <c r="C26" s="56"/>
      <c r="D26" s="57" t="e">
        <f>'גיליון הערכה פרטני'!O48</f>
        <v>#DIV/0!</v>
      </c>
      <c r="E26" s="57" t="e">
        <f>'גיליון הערכה פרטני'!P48</f>
        <v>#DIV/0!</v>
      </c>
      <c r="F26" s="57" t="e">
        <f>'גיליון הערכה פרטני'!Q48</f>
        <v>#DIV/0!</v>
      </c>
      <c r="G26" s="57" t="e">
        <f>'גיליון הערכה פרטני'!R48</f>
        <v>#DIV/0!</v>
      </c>
      <c r="H26" s="57"/>
    </row>
    <row r="27" spans="1:30" x14ac:dyDescent="0.25">
      <c r="B27" s="60" t="str">
        <f>'גיליון הערכה פרטני'!T4</f>
        <v>מר עודד שמלא</v>
      </c>
      <c r="C27" s="56"/>
      <c r="D27" s="57" t="e">
        <f>'גיליון הערכה פרטני'!T48</f>
        <v>#DIV/0!</v>
      </c>
      <c r="E27" s="57" t="e">
        <f>'גיליון הערכה פרטני'!U48</f>
        <v>#DIV/0!</v>
      </c>
      <c r="F27" s="57" t="e">
        <f>'גיליון הערכה פרטני'!V48</f>
        <v>#DIV/0!</v>
      </c>
      <c r="G27" s="57" t="e">
        <f>'גיליון הערכה פרטני'!W48</f>
        <v>#DIV/0!</v>
      </c>
      <c r="H27" s="57"/>
    </row>
    <row r="28" spans="1:30" x14ac:dyDescent="0.25">
      <c r="B28" s="60" t="str">
        <f>'גיליון הערכה פרטני'!Y4</f>
        <v>זאב</v>
      </c>
      <c r="C28" s="56"/>
      <c r="D28" s="57" t="e">
        <f>'גיליון הערכה פרטני'!Y48</f>
        <v>#DIV/0!</v>
      </c>
      <c r="E28" s="57" t="e">
        <f>'גיליון הערכה פרטני'!Z48</f>
        <v>#DIV/0!</v>
      </c>
      <c r="F28" s="57" t="e">
        <f>'גיליון הערכה פרטני'!AA48</f>
        <v>#DIV/0!</v>
      </c>
      <c r="G28" s="57" t="e">
        <f>'גיליון הערכה פרטני'!AB48</f>
        <v>#DIV/0!</v>
      </c>
    </row>
    <row r="29" spans="1:30" s="34" customFormat="1" x14ac:dyDescent="0.25">
      <c r="A29" s="56"/>
      <c r="B29" s="61" t="str">
        <f>'גיליון הערכה פרטני'!AD4</f>
        <v>מד"ר- אל"ם איציק כהן</v>
      </c>
      <c r="C29" s="49"/>
      <c r="D29" s="50" t="e">
        <f>'גיליון הערכה פרטני'!AD48</f>
        <v>#DIV/0!</v>
      </c>
      <c r="E29" s="50" t="e">
        <f>'גיליון הערכה פרטני'!AE48</f>
        <v>#DIV/0!</v>
      </c>
      <c r="F29" s="50" t="e">
        <f>'גיליון הערכה פרטני'!AF48</f>
        <v>#DIV/0!</v>
      </c>
      <c r="G29" s="50" t="e">
        <f>'גיליון הערכה פרטני'!AG48</f>
        <v>#DIV/0!</v>
      </c>
      <c r="H29" s="50"/>
    </row>
    <row r="30" spans="1:30" s="34" customFormat="1" x14ac:dyDescent="0.25">
      <c r="A30" s="56"/>
      <c r="B30" s="60" t="s">
        <v>12</v>
      </c>
      <c r="C30" s="56"/>
      <c r="D30" s="57" t="e">
        <f>'גיליון הערכה פרטני'!AJ48</f>
        <v>#DIV/0!</v>
      </c>
      <c r="E30" s="57" t="e">
        <f>'גיליון הערכה פרטני'!AK48</f>
        <v>#DIV/0!</v>
      </c>
      <c r="F30" s="57" t="e">
        <f>'גיליון הערכה פרטני'!AL48</f>
        <v>#DIV/0!</v>
      </c>
      <c r="G30" s="57" t="e">
        <f>'גיליון הערכה פרטני'!AM48</f>
        <v>#DIV/0!</v>
      </c>
      <c r="H30" s="57"/>
    </row>
    <row r="31" spans="1:30" x14ac:dyDescent="0.25">
      <c r="B31" s="60"/>
      <c r="C31" s="56"/>
      <c r="D31" s="56"/>
      <c r="E31" s="56"/>
      <c r="F31" s="56"/>
      <c r="G31" s="56"/>
      <c r="H31" s="56"/>
    </row>
    <row r="32" spans="1:30" x14ac:dyDescent="0.25">
      <c r="B32" s="68" t="s">
        <v>20</v>
      </c>
      <c r="C32" s="49"/>
      <c r="D32" s="49"/>
      <c r="E32" s="49"/>
      <c r="F32" s="49"/>
      <c r="G32" s="49"/>
      <c r="H32" s="49"/>
    </row>
    <row r="33" spans="2:8" x14ac:dyDescent="0.25">
      <c r="B33" s="60"/>
      <c r="C33" s="56"/>
      <c r="D33" s="59"/>
      <c r="E33" s="56"/>
      <c r="F33" s="60"/>
      <c r="G33" s="56"/>
      <c r="H33" s="59"/>
    </row>
    <row r="34" spans="2:8" x14ac:dyDescent="0.25">
      <c r="B34" s="60"/>
      <c r="C34" s="56"/>
      <c r="D34" s="59"/>
      <c r="E34" s="56"/>
      <c r="F34" s="60"/>
      <c r="G34" s="56"/>
      <c r="H34" s="59"/>
    </row>
    <row r="35" spans="2:8" x14ac:dyDescent="0.25">
      <c r="B35" s="60"/>
      <c r="C35" s="56"/>
      <c r="D35" s="59"/>
      <c r="E35" s="56"/>
      <c r="F35" s="60"/>
      <c r="G35" s="56"/>
      <c r="H35" s="59"/>
    </row>
    <row r="36" spans="2:8" x14ac:dyDescent="0.25">
      <c r="B36" s="60"/>
      <c r="C36" s="56"/>
      <c r="D36" s="59"/>
      <c r="E36" s="56"/>
      <c r="F36" s="60"/>
      <c r="G36" s="56"/>
      <c r="H36" s="59"/>
    </row>
    <row r="37" spans="2:8" x14ac:dyDescent="0.25">
      <c r="B37" s="60"/>
      <c r="C37" s="56"/>
      <c r="D37" s="59"/>
      <c r="E37" s="56"/>
      <c r="F37" s="60"/>
      <c r="G37" s="56"/>
      <c r="H37" s="59"/>
    </row>
    <row r="38" spans="2:8" x14ac:dyDescent="0.25">
      <c r="B38" s="60"/>
      <c r="C38" s="56"/>
      <c r="D38" s="59"/>
      <c r="E38" s="56"/>
      <c r="F38" s="60"/>
      <c r="G38" s="56"/>
      <c r="H38" s="59"/>
    </row>
    <row r="39" spans="2:8" x14ac:dyDescent="0.25">
      <c r="B39" s="60"/>
      <c r="C39" s="56"/>
      <c r="D39" s="59"/>
      <c r="E39" s="56"/>
      <c r="F39" s="60"/>
      <c r="G39" s="56"/>
      <c r="H39" s="59"/>
    </row>
    <row r="40" spans="2:8" x14ac:dyDescent="0.25">
      <c r="B40" s="60"/>
      <c r="C40" s="56"/>
      <c r="D40" s="59"/>
      <c r="E40" s="56"/>
      <c r="F40" s="60"/>
      <c r="G40" s="56"/>
      <c r="H40" s="59"/>
    </row>
    <row r="41" spans="2:8" x14ac:dyDescent="0.25">
      <c r="B41" s="60"/>
      <c r="C41" s="56"/>
      <c r="D41" s="59"/>
      <c r="E41" s="56"/>
      <c r="F41" s="60"/>
      <c r="G41" s="56"/>
      <c r="H41" s="59"/>
    </row>
    <row r="42" spans="2:8" x14ac:dyDescent="0.25">
      <c r="B42" s="60"/>
      <c r="C42" s="56"/>
      <c r="D42" s="59"/>
      <c r="E42" s="56"/>
      <c r="F42" s="60"/>
      <c r="G42" s="56"/>
      <c r="H42" s="59"/>
    </row>
    <row r="43" spans="2:8" x14ac:dyDescent="0.25">
      <c r="B43" s="60"/>
      <c r="C43" s="56"/>
      <c r="D43" s="59"/>
      <c r="E43" s="56"/>
      <c r="F43" s="60"/>
      <c r="G43" s="56"/>
      <c r="H43" s="59"/>
    </row>
    <row r="44" spans="2:8" x14ac:dyDescent="0.25">
      <c r="B44" s="60"/>
      <c r="C44" s="56"/>
      <c r="D44" s="59"/>
      <c r="E44" s="56"/>
      <c r="F44" s="60"/>
      <c r="G44" s="56"/>
      <c r="H44" s="59"/>
    </row>
    <row r="45" spans="2:8" x14ac:dyDescent="0.25">
      <c r="B45" s="60"/>
      <c r="C45" s="56"/>
      <c r="D45" s="59"/>
      <c r="E45" s="56"/>
      <c r="F45" s="60"/>
      <c r="G45" s="56"/>
      <c r="H45" s="59"/>
    </row>
    <row r="46" spans="2:8" x14ac:dyDescent="0.25">
      <c r="B46" s="60"/>
      <c r="C46" s="56"/>
      <c r="D46" s="59"/>
      <c r="E46" s="56"/>
      <c r="F46" s="60"/>
      <c r="G46" s="56"/>
      <c r="H46" s="59"/>
    </row>
    <row r="47" spans="2:8" x14ac:dyDescent="0.25">
      <c r="B47" s="60"/>
      <c r="C47" s="56"/>
      <c r="D47" s="59"/>
      <c r="E47" s="56"/>
      <c r="F47" s="56"/>
      <c r="G47" s="56"/>
      <c r="H47" s="56"/>
    </row>
    <row r="48" spans="2:8" x14ac:dyDescent="0.25">
      <c r="B48" s="60"/>
      <c r="C48" s="56"/>
      <c r="D48" s="59"/>
      <c r="E48" s="56"/>
      <c r="F48" s="56"/>
      <c r="G48" s="56"/>
      <c r="H48" s="56"/>
    </row>
    <row r="49" spans="1:30" x14ac:dyDescent="0.25">
      <c r="B49" s="60"/>
      <c r="C49" s="56"/>
      <c r="D49" s="59"/>
      <c r="E49" s="56"/>
      <c r="F49" s="56"/>
      <c r="G49" s="56"/>
      <c r="H49" s="56"/>
    </row>
    <row r="50" spans="1:30" s="38" customFormat="1" x14ac:dyDescent="0.25">
      <c r="A50" s="56"/>
      <c r="B50" s="60"/>
      <c r="C50" s="56"/>
      <c r="D50" s="56"/>
      <c r="E50" s="56"/>
      <c r="F50" s="56"/>
      <c r="G50" s="56"/>
      <c r="H50" s="56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1:30" x14ac:dyDescent="0.25">
      <c r="B51" s="60"/>
      <c r="C51" s="56" t="s">
        <v>17</v>
      </c>
      <c r="D51" s="56"/>
      <c r="E51" s="57">
        <f>D33</f>
        <v>0</v>
      </c>
      <c r="F51" s="56" t="s">
        <v>8</v>
      </c>
      <c r="G51" s="56"/>
      <c r="H51" s="56"/>
    </row>
    <row r="52" spans="1:30" x14ac:dyDescent="0.25">
      <c r="B52" s="60"/>
      <c r="C52" s="56" t="s">
        <v>18</v>
      </c>
      <c r="D52" s="56"/>
      <c r="E52" s="57">
        <f>H46</f>
        <v>0</v>
      </c>
      <c r="F52" s="56" t="s">
        <v>7</v>
      </c>
      <c r="G52" s="56"/>
      <c r="H52" s="56"/>
    </row>
    <row r="53" spans="1:30" x14ac:dyDescent="0.25">
      <c r="B53" s="60"/>
      <c r="C53" s="56"/>
      <c r="D53" s="57"/>
      <c r="E53" s="56"/>
      <c r="F53" s="56"/>
      <c r="G53" s="56"/>
      <c r="H53" s="56"/>
    </row>
    <row r="54" spans="1:30" x14ac:dyDescent="0.25">
      <c r="A54" s="38"/>
      <c r="B54" s="67"/>
    </row>
    <row r="55" spans="1:30" x14ac:dyDescent="0.25">
      <c r="A55" s="38"/>
      <c r="B55" s="67"/>
    </row>
    <row r="56" spans="1:30" x14ac:dyDescent="0.25">
      <c r="A56" s="38"/>
      <c r="B56" s="67"/>
    </row>
    <row r="57" spans="1:30" x14ac:dyDescent="0.25">
      <c r="A57" s="38"/>
      <c r="B57" s="67"/>
    </row>
    <row r="58" spans="1:30" x14ac:dyDescent="0.25">
      <c r="A58" s="38"/>
      <c r="B58" s="67"/>
    </row>
    <row r="59" spans="1:30" x14ac:dyDescent="0.25">
      <c r="A59" s="38"/>
      <c r="B59" s="67"/>
    </row>
    <row r="60" spans="1:30" x14ac:dyDescent="0.25">
      <c r="A60" s="38"/>
      <c r="B60" s="67"/>
    </row>
    <row r="61" spans="1:30" x14ac:dyDescent="0.25">
      <c r="A61" s="38"/>
      <c r="B61" s="67"/>
    </row>
  </sheetData>
  <printOptions horizontalCentered="1"/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גיליון הערכה פרטני</vt:lpstr>
      <vt:lpstr>מידע</vt:lpstr>
      <vt:lpstr>'גיליון הערכה פרטני'!WPrint_Area_W</vt:lpstr>
      <vt:lpstr>מידע!WPrint_Area_W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Yoel Hecht</dc:creator>
  <cp:lastModifiedBy>oren</cp:lastModifiedBy>
  <cp:lastPrinted>2012-07-09T09:46:34Z</cp:lastPrinted>
  <dcterms:created xsi:type="dcterms:W3CDTF">2012-06-04T11:17:45Z</dcterms:created>
  <dcterms:modified xsi:type="dcterms:W3CDTF">2016-06-30T15:23:18Z</dcterms:modified>
</cp:coreProperties>
</file>